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ltiliumeco-my.sharepoint.com/personal/trading_altilium_eco/Documents/D drive/CERC FILES/Form IV/FY-26-27/Form IV Aug-26/"/>
    </mc:Choice>
  </mc:AlternateContent>
  <xr:revisionPtr revIDLastSave="47" documentId="13_ncr:1_{B4D7F7FD-2C6C-48DF-929E-C2BF1E24031D}" xr6:coauthVersionLast="47" xr6:coauthVersionMax="47" xr10:uidLastSave="{6376AC53-338B-4EA6-A1AF-9FA63B2497E8}"/>
  <bookViews>
    <workbookView xWindow="-108" yWindow="-108" windowWidth="23256" windowHeight="12456" tabRatio="763" firstSheet="3" activeTab="3" xr2:uid="{00000000-000D-0000-FFFF-FFFF00000000}"/>
  </bookViews>
  <sheets>
    <sheet name="FORM -IV A" sheetId="12" r:id="rId1"/>
    <sheet name="FORM -IV B" sheetId="13" r:id="rId2"/>
    <sheet name="FORM IV-C" sheetId="14" r:id="rId3"/>
    <sheet name="FORM-IV D" sheetId="15" r:id="rId4"/>
    <sheet name="Form-IV E" sheetId="16" r:id="rId5"/>
    <sheet name="FORM IV-F (DAM)" sheetId="21" r:id="rId6"/>
    <sheet name="FORM IV-G (TAM)" sheetId="22" r:id="rId7"/>
    <sheet name="FORM-IV H REC" sheetId="23" r:id="rId8"/>
    <sheet name="FORM-IV I" sheetId="17" r:id="rId9"/>
    <sheet name="FORM IV-K (RTM)" sheetId="24" r:id="rId10"/>
    <sheet name="FORM IV-L (G-TAM)" sheetId="26" r:id="rId11"/>
  </sheets>
  <definedNames>
    <definedName name="_xlnm._FilterDatabase" localSheetId="5" hidden="1">'FORM IV-F (DAM)'!#REF!</definedName>
    <definedName name="_xlnm._FilterDatabase" localSheetId="9" hidden="1">'FORM IV-K (RTM)'!#REF!</definedName>
    <definedName name="_xlnm.Print_Area" localSheetId="0">'FORM -IV A'!$A$1:$O$36</definedName>
    <definedName name="_xlnm.Print_Area" localSheetId="2">'FORM IV-C'!$A$1:$O$24</definedName>
    <definedName name="_xlnm.Print_Area" localSheetId="5">'FORM IV-F (DAM)'!$A$1:$H$46</definedName>
    <definedName name="_xlnm.Print_Area" localSheetId="6">'FORM IV-G (TAM)'!$A$1:$N$27</definedName>
    <definedName name="_xlnm.Print_Area" localSheetId="9">'FORM IV-K (RTM)'!$A$1:$L$175</definedName>
    <definedName name="_xlnm.Print_Area" localSheetId="10">'FORM IV-L (G-TAM)'!$A$1:$N$26</definedName>
    <definedName name="_xlnm.Print_Area" localSheetId="3">'FORM-IV D'!$A$1:$K$31</definedName>
    <definedName name="_xlnm.Print_Area" localSheetId="4">'Form-IV E'!$A$1:$E$15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5" l="1"/>
  <c r="O15" i="15"/>
  <c r="N16" i="15"/>
  <c r="L13" i="15"/>
  <c r="D15" i="15"/>
  <c r="C175" i="24" l="1"/>
  <c r="C21" i="21" l="1"/>
  <c r="D28" i="15"/>
  <c r="F12" i="12" l="1"/>
  <c r="G17" i="26" l="1"/>
  <c r="G20" i="26"/>
  <c r="G24" i="26"/>
  <c r="F13" i="14" l="1"/>
  <c r="F16" i="12"/>
  <c r="F21" i="12" l="1"/>
  <c r="F10" i="13" l="1"/>
  <c r="G13" i="22" l="1"/>
  <c r="F17" i="14"/>
  <c r="F13" i="13"/>
  <c r="F19" i="13" l="1"/>
  <c r="G11" i="26" l="1"/>
  <c r="G26" i="26" s="1"/>
  <c r="E22" i="23" l="1"/>
  <c r="G24" i="22" l="1"/>
  <c r="G18" i="22" l="1"/>
  <c r="G26" i="22" s="1"/>
  <c r="F18" i="14" l="1"/>
</calcChain>
</file>

<file path=xl/sharedStrings.xml><?xml version="1.0" encoding="utf-8"?>
<sst xmlns="http://schemas.openxmlformats.org/spreadsheetml/2006/main" count="1118" uniqueCount="133">
  <si>
    <t>Name of REC Client</t>
  </si>
  <si>
    <t>Name of Power Exchange</t>
  </si>
  <si>
    <t>Sr.No.</t>
  </si>
  <si>
    <t>Period of Power Delivery</t>
  </si>
  <si>
    <t>Start date (DD/MM/YYYY)</t>
  </si>
  <si>
    <t>End date (DD/MM/YYYY)</t>
  </si>
  <si>
    <t>Time of Power Delivery</t>
  </si>
  <si>
    <t>Start time (HH:MM)</t>
  </si>
  <si>
    <t>End time (HH:MM)</t>
  </si>
  <si>
    <t>Scheduled Volume (Mus)</t>
  </si>
  <si>
    <t>Purchase from</t>
  </si>
  <si>
    <t>Sold to</t>
  </si>
  <si>
    <t>State</t>
  </si>
  <si>
    <t>Trading Margin (Rs./Kwh)</t>
  </si>
  <si>
    <t>A</t>
  </si>
  <si>
    <t>B</t>
  </si>
  <si>
    <t>C</t>
  </si>
  <si>
    <t>Volume (RECs)</t>
  </si>
  <si>
    <t>NIL</t>
  </si>
  <si>
    <t>Total</t>
  </si>
  <si>
    <t>Sub Total</t>
  </si>
  <si>
    <t>Form IV-A</t>
  </si>
  <si>
    <t>Scheduled Volume (MUs)</t>
  </si>
  <si>
    <t>Purchased from</t>
  </si>
  <si>
    <t>Purchase Price (Rs./Kwh)</t>
  </si>
  <si>
    <t>Sale Price (Rs./Kwh)</t>
  </si>
  <si>
    <t>Name of the Seller</t>
  </si>
  <si>
    <t>Category</t>
  </si>
  <si>
    <t>Name of the Buyer</t>
  </si>
  <si>
    <t>Inter State trading Transactions</t>
  </si>
  <si>
    <t/>
  </si>
  <si>
    <t>SUB TOTAL</t>
  </si>
  <si>
    <t>Inter State trading Transactions through Swapping or Banking Arrangement</t>
  </si>
  <si>
    <t>Cross Border Transactions</t>
  </si>
  <si>
    <t>*RTC=Round The Clock (24 Hours i.e. from 00.00 to 24.00)</t>
  </si>
  <si>
    <t>Form IV-B</t>
  </si>
  <si>
    <t>Short-term Inter-State Transactions of Electricity by Trading Licensees ( Peak*)</t>
  </si>
  <si>
    <t>Form IV-C</t>
  </si>
  <si>
    <t>Short-term Inter-State Transactions of Electricity by Trading Licensees ( Other than Peak &amp; RTC)</t>
  </si>
  <si>
    <t>$ Contract is on buyer periphery</t>
  </si>
  <si>
    <t>Sub TOTAL</t>
  </si>
  <si>
    <t>Form IV-D</t>
  </si>
  <si>
    <t xml:space="preserve">Long-term Inter-State Transactions of Electricity by Trading Licensees </t>
  </si>
  <si>
    <t>Note: *Sale Price is based on Fixed and Vairable charges, which corresponds to declared capacity and schedule generation respectively</t>
  </si>
  <si>
    <t>Form IV-E</t>
  </si>
  <si>
    <t xml:space="preserve">Intra-State Transactions of Electricity by Trading Licensees </t>
  </si>
  <si>
    <t>Total transacted Volume (MUs)</t>
  </si>
  <si>
    <t>Short Term Transactions</t>
  </si>
  <si>
    <t>Details of Over the Counter (OTC) Contracts Executed by Electricity Traders in Inter-State market</t>
  </si>
  <si>
    <t>Contracted Week</t>
  </si>
  <si>
    <t>From</t>
  </si>
  <si>
    <t>To</t>
  </si>
  <si>
    <t>Contract Date</t>
  </si>
  <si>
    <t>Period of Contract</t>
  </si>
  <si>
    <t>Name</t>
  </si>
  <si>
    <t>ROUND THE CLOCK</t>
  </si>
  <si>
    <t>PEAK</t>
  </si>
  <si>
    <t>OTHER THAN RTC &amp; PEAK</t>
  </si>
  <si>
    <t>Remarks</t>
  </si>
  <si>
    <t xml:space="preserve">                   Day Ahead Power Exchange Transactions of Electricity by Trading Licenees</t>
  </si>
  <si>
    <t xml:space="preserve">Sr. No.
</t>
  </si>
  <si>
    <t>Date of Delivery</t>
  </si>
  <si>
    <t>Total scheduled Volume (Mus) for each Client</t>
  </si>
  <si>
    <t xml:space="preserve">Purchased From
</t>
  </si>
  <si>
    <t xml:space="preserve">Sold to
</t>
  </si>
  <si>
    <t>Name of Seller/Name of PX</t>
  </si>
  <si>
    <t xml:space="preserve">State
</t>
  </si>
  <si>
    <t>Name of Buyer/Name of PX</t>
  </si>
  <si>
    <t>Form - IV G</t>
  </si>
  <si>
    <t>Term Ahead Power Exchange to Transactions of Electricity by Trading Licenees</t>
  </si>
  <si>
    <t>Name of Power Exchange (IEX/PXIL)</t>
  </si>
  <si>
    <t>Transaction Price (Rs./Kwh)</t>
  </si>
  <si>
    <t>Name of Seller</t>
  </si>
  <si>
    <t>Name of Buyer</t>
  </si>
  <si>
    <t>Intraday Contracts</t>
  </si>
  <si>
    <t>Day-Ahead Contingency Contracts</t>
  </si>
  <si>
    <t>Daily Contracts</t>
  </si>
  <si>
    <t>D</t>
  </si>
  <si>
    <t>Weekly contracts</t>
  </si>
  <si>
    <t>Form - IV H</t>
  </si>
  <si>
    <t>Renewable Energy Certificates (REC) Trading on Power Exchange by Trading Licensees</t>
  </si>
  <si>
    <t xml:space="preserve"> Solar RECs</t>
  </si>
  <si>
    <t>Non Solar RECs</t>
  </si>
  <si>
    <t>Note : 1 REC = 1 MWh</t>
  </si>
  <si>
    <t>OA Consumer- Open access consumer</t>
  </si>
  <si>
    <t>Karnataka</t>
  </si>
  <si>
    <t>Sr. No.</t>
  </si>
  <si>
    <t>Client Type (Renewable Generator/ Obligated Entities)</t>
  </si>
  <si>
    <t>Market Clearing Price
(Rs/REC)</t>
  </si>
  <si>
    <t xml:space="preserve">Remarks </t>
  </si>
  <si>
    <t>Details of Over the Counter (OTC) Contracts Executed by Electricity Traders In Inter- State Market</t>
  </si>
  <si>
    <t>Purchase Price            (Rs/kWh)</t>
  </si>
  <si>
    <t>Sale Price
(Rs/kWh)</t>
  </si>
  <si>
    <t>Contracted Quantity           (MU)</t>
  </si>
  <si>
    <t>Power Schedule Start Date</t>
  </si>
  <si>
    <t>Power Schedule End Date</t>
  </si>
  <si>
    <t>Form IV-I</t>
  </si>
  <si>
    <t>Form-IV K</t>
  </si>
  <si>
    <t>Electricity transacted by Trading Licensees in Real Time Market on Power Exchanges</t>
  </si>
  <si>
    <t>Date of Delivery
(DD-MON-YYYY)</t>
  </si>
  <si>
    <t>Short-term Inter-State Transactions of Electricity by Trading Licensees ( RTC*)</t>
  </si>
  <si>
    <t>Form - IV L</t>
  </si>
  <si>
    <t>Green Term Ahead Power Exchange Transactions of Electricity by Trading Licensees</t>
  </si>
  <si>
    <t xml:space="preserve">Month: </t>
  </si>
  <si>
    <t>Medium Term Transactions</t>
  </si>
  <si>
    <t>Name of the Trading Licensee: ALTILIUM ENERGIE PRIVATE LIMITED</t>
  </si>
  <si>
    <t xml:space="preserve">Licence Details (No. &amp; Date): No. 85/Trading Licence/2021/CERC </t>
  </si>
  <si>
    <t>Licence Details (No. &amp; Date): No. 85/Trading Licence/2021/CERC    Date: 23/May/2021</t>
  </si>
  <si>
    <t>Form IV F</t>
  </si>
  <si>
    <t>Maharashtra</t>
  </si>
  <si>
    <t>Trader</t>
  </si>
  <si>
    <t>TATA Power Trading Company Ltd</t>
  </si>
  <si>
    <t>TPSL_200MW_TPTCL_Banderwala_TPT(TATA Power Trading Company Ltd)</t>
  </si>
  <si>
    <t>Rajasthan</t>
  </si>
  <si>
    <t>IEX</t>
  </si>
  <si>
    <t>Uttar Pradesh</t>
  </si>
  <si>
    <t>Apollo_Pipes_Limited</t>
  </si>
  <si>
    <t>Apollo_Metalex_Limited</t>
  </si>
  <si>
    <t>Apollo_Metalex_Limited_A_25</t>
  </si>
  <si>
    <t>PUNJAB STATE POWER CORPORATION LTD</t>
  </si>
  <si>
    <t>PUNJAB</t>
  </si>
  <si>
    <t>Jindal Power Limited, Stage-1</t>
  </si>
  <si>
    <t>Chhattisgarh</t>
  </si>
  <si>
    <t>Jindal Power Limited, Stage-2</t>
  </si>
  <si>
    <t>Licence Details (No. &amp; Date): No. 85/Trading Licence/2021/CERC    Date: 23/May/2026</t>
  </si>
  <si>
    <t>Andhra Pradesh</t>
  </si>
  <si>
    <t>Apollo_Coated_Products_Private_Limited</t>
  </si>
  <si>
    <t>Month: Aug 2026</t>
  </si>
  <si>
    <t>Month:Aug 2026</t>
  </si>
  <si>
    <t>Month:  Aug 2026</t>
  </si>
  <si>
    <t>APOLLO METALEX LIMITED</t>
  </si>
  <si>
    <t>APOLLO METALEX LIMITED A-25</t>
  </si>
  <si>
    <t>APOLLO PIPES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</si>
</sst>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0.000"/>
    <numFmt numFmtId="165" formatCode="0.0000"/>
    <numFmt numFmtId="166" formatCode="0.000000"/>
    <numFmt numFmtId="167" formatCode="0.00000"/>
    <numFmt numFmtId="168" formatCode="0.0000000"/>
    <numFmt numFmtId="169" formatCode="0.000000000"/>
    <numFmt numFmtId="170" formatCode="_ * #,##0.00000_ ;_ * \-#,##0.00000_ ;_ * &quot;-&quot;??_ ;_ @_ "/>
    <numFmt numFmtId="171" formatCode="0.0000000000"/>
    <numFmt numFmtId="172" formatCode="0.0000000000000"/>
    <numFmt numFmtId="173" formatCode="d/mmm/yyyy"/>
    <numFmt numFmtId="174" formatCode="[h]:mm"/>
    <numFmt numFmtId="175" formatCode="[$-409]d/mmm/yyyy;@"/>
    <numFmt numFmtId="176" formatCode="#,##0_);\-#,##0"/>
    <numFmt numFmtId="177" formatCode="#,##0.00000"/>
    <numFmt numFmtId="178" formatCode="_ * #,##0.000_ ;_ * \-#,##0.000_ ;_ * &quot;-&quot;??_ ;_ @_ "/>
    <numFmt numFmtId="179" formatCode="0.00000;0.00000;0.000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sz val="11"/>
      <color indexed="8"/>
      <name val="Bookman Old Style"/>
      <family val="1"/>
    </font>
    <font>
      <b/>
      <sz val="14"/>
      <color theme="1"/>
      <name val="Bookman Old Style"/>
      <family val="1"/>
    </font>
    <font>
      <b/>
      <u/>
      <sz val="14"/>
      <color theme="1"/>
      <name val="Bookman Old Style"/>
      <family val="1"/>
    </font>
    <font>
      <sz val="14"/>
      <color theme="1"/>
      <name val="Bookman Old Style"/>
      <family val="1"/>
    </font>
    <font>
      <b/>
      <sz val="14"/>
      <name val="Bookman Old Style"/>
      <family val="1"/>
    </font>
    <font>
      <sz val="14"/>
      <color indexed="8"/>
      <name val="Bookman Old Style"/>
      <family val="1"/>
    </font>
    <font>
      <b/>
      <sz val="11"/>
      <color indexed="8"/>
      <name val="Bookman Old Style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indexed="8"/>
      <name val="Book Antiqua"/>
      <family val="1"/>
    </font>
    <font>
      <sz val="11"/>
      <name val="Book Antiqua"/>
      <family val="1"/>
    </font>
    <font>
      <sz val="14"/>
      <name val="Bookman Old Style"/>
      <family val="1"/>
    </font>
    <font>
      <b/>
      <sz val="18"/>
      <color theme="1"/>
      <name val="Bookman Old Style"/>
      <family val="1"/>
    </font>
    <font>
      <b/>
      <u/>
      <sz val="18"/>
      <color theme="1"/>
      <name val="Bookman Old Style"/>
      <family val="1"/>
    </font>
    <font>
      <sz val="18"/>
      <color theme="1"/>
      <name val="Bookman Old Style"/>
      <family val="1"/>
    </font>
    <font>
      <b/>
      <sz val="18"/>
      <name val="Bookman Old Style"/>
      <family val="1"/>
    </font>
    <font>
      <sz val="18"/>
      <name val="Bookman Old Style"/>
      <family val="1"/>
    </font>
    <font>
      <sz val="18"/>
      <color indexed="8"/>
      <name val="Bookman Old Style"/>
      <family val="1"/>
    </font>
    <font>
      <b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b/>
      <sz val="20"/>
      <name val="Adani Regular"/>
      <charset val="134"/>
    </font>
    <font>
      <sz val="20"/>
      <name val="Adani Regular"/>
    </font>
    <font>
      <sz val="20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"/>
      <name val="Arial"/>
      <family val="2"/>
    </font>
    <font>
      <sz val="14"/>
      <color rgb="FFFF0000"/>
      <name val="Bookman Old Style"/>
      <family val="1"/>
    </font>
    <font>
      <sz val="1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Protection="0">
      <alignment vertical="top" wrapText="1"/>
    </xf>
    <xf numFmtId="43" fontId="1" fillId="0" borderId="0" applyFont="0" applyFill="0" applyBorder="0" applyAlignment="0" applyProtection="0"/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9">
    <xf numFmtId="0" fontId="0" fillId="0" borderId="0" xfId="0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vertical="top" wrapText="1"/>
    </xf>
    <xf numFmtId="0" fontId="23" fillId="0" borderId="10" xfId="0" applyFont="1" applyBorder="1" applyAlignment="1">
      <alignment horizontal="center" vertical="top" wrapText="1"/>
    </xf>
    <xf numFmtId="14" fontId="23" fillId="0" borderId="10" xfId="0" applyNumberFormat="1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8" fillId="0" borderId="10" xfId="0" applyFont="1" applyBorder="1"/>
    <xf numFmtId="0" fontId="28" fillId="0" borderId="10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20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left" vertical="center"/>
      <protection locked="0"/>
    </xf>
    <xf numFmtId="0" fontId="28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75" fontId="28" fillId="0" borderId="10" xfId="0" applyNumberFormat="1" applyFont="1" applyBorder="1" applyAlignment="1" applyProtection="1">
      <alignment horizontal="center" vertical="center"/>
      <protection locked="0"/>
    </xf>
    <xf numFmtId="164" fontId="28" fillId="0" borderId="10" xfId="0" applyNumberFormat="1" applyFont="1" applyBorder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173" fontId="34" fillId="0" borderId="10" xfId="0" applyNumberFormat="1" applyFont="1" applyBorder="1" applyAlignment="1">
      <alignment horizontal="center" vertical="center" wrapText="1"/>
    </xf>
    <xf numFmtId="173" fontId="34" fillId="0" borderId="10" xfId="0" applyNumberFormat="1" applyFont="1" applyBorder="1" applyAlignment="1">
      <alignment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14" fontId="31" fillId="0" borderId="10" xfId="0" applyNumberFormat="1" applyFont="1" applyBorder="1" applyAlignment="1">
      <alignment horizontal="center" vertical="center" wrapText="1"/>
    </xf>
    <xf numFmtId="46" fontId="31" fillId="0" borderId="10" xfId="0" applyNumberFormat="1" applyFont="1" applyBorder="1" applyAlignment="1">
      <alignment horizontal="center" vertical="center" wrapText="1"/>
    </xf>
    <xf numFmtId="174" fontId="33" fillId="0" borderId="10" xfId="0" applyNumberFormat="1" applyFont="1" applyBorder="1" applyAlignment="1" applyProtection="1">
      <alignment horizontal="center" vertical="center" wrapText="1"/>
      <protection locked="0"/>
    </xf>
    <xf numFmtId="1" fontId="35" fillId="33" borderId="10" xfId="0" applyNumberFormat="1" applyFont="1" applyFill="1" applyBorder="1" applyAlignment="1" applyProtection="1">
      <alignment horizontal="right" vertical="center" wrapText="1"/>
      <protection locked="0"/>
    </xf>
    <xf numFmtId="168" fontId="35" fillId="33" borderId="10" xfId="0" applyNumberFormat="1" applyFont="1" applyFill="1" applyBorder="1" applyAlignment="1" applyProtection="1">
      <alignment horizontal="right" vertical="center" wrapText="1"/>
      <protection locked="0"/>
    </xf>
    <xf numFmtId="0" fontId="33" fillId="0" borderId="0" xfId="0" applyFont="1" applyAlignment="1">
      <alignment horizontal="left" vertical="center" wrapText="1"/>
    </xf>
    <xf numFmtId="165" fontId="31" fillId="0" borderId="17" xfId="0" applyNumberFormat="1" applyFont="1" applyBorder="1" applyAlignment="1">
      <alignment horizontal="center" vertical="center" wrapText="1"/>
    </xf>
    <xf numFmtId="0" fontId="33" fillId="0" borderId="10" xfId="0" applyFont="1" applyBorder="1" applyAlignment="1" applyProtection="1">
      <alignment vertical="center" wrapText="1"/>
      <protection locked="0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43" fontId="28" fillId="0" borderId="10" xfId="43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26" fillId="0" borderId="0" xfId="0" applyFont="1" applyAlignment="1">
      <alignment vertical="center" wrapText="1"/>
    </xf>
    <xf numFmtId="0" fontId="28" fillId="0" borderId="10" xfId="0" applyFont="1" applyBorder="1" applyProtection="1">
      <protection locked="0"/>
    </xf>
    <xf numFmtId="0" fontId="28" fillId="0" borderId="10" xfId="0" applyFont="1" applyBorder="1" applyAlignment="1" applyProtection="1">
      <alignment horizontal="center"/>
      <protection locked="0"/>
    </xf>
    <xf numFmtId="168" fontId="26" fillId="0" borderId="0" xfId="0" applyNumberFormat="1" applyFont="1"/>
    <xf numFmtId="168" fontId="28" fillId="0" borderId="0" xfId="0" applyNumberFormat="1" applyFont="1"/>
    <xf numFmtId="0" fontId="36" fillId="0" borderId="10" xfId="42" applyFont="1" applyBorder="1" applyAlignment="1">
      <alignment horizontal="center" vertical="center" wrapText="1"/>
    </xf>
    <xf numFmtId="17" fontId="26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10" xfId="48" applyFont="1" applyBorder="1" applyAlignment="1" applyProtection="1">
      <alignment horizontal="center"/>
      <protection locked="0"/>
    </xf>
    <xf numFmtId="0" fontId="28" fillId="0" borderId="10" xfId="0" applyFont="1" applyBorder="1" applyAlignment="1">
      <alignment horizontal="right"/>
    </xf>
    <xf numFmtId="167" fontId="26" fillId="0" borderId="10" xfId="0" applyNumberFormat="1" applyFont="1" applyBorder="1" applyAlignment="1">
      <alignment horizontal="center"/>
    </xf>
    <xf numFmtId="0" fontId="37" fillId="0" borderId="10" xfId="0" applyFont="1" applyBorder="1" applyAlignment="1" applyProtection="1">
      <alignment horizontal="center" vertical="center"/>
      <protection locked="0"/>
    </xf>
    <xf numFmtId="14" fontId="40" fillId="0" borderId="10" xfId="42" applyNumberFormat="1" applyFont="1" applyBorder="1" applyAlignment="1">
      <alignment horizontal="center" vertical="center"/>
    </xf>
    <xf numFmtId="20" fontId="40" fillId="0" borderId="10" xfId="42" applyNumberFormat="1" applyFont="1" applyBorder="1" applyAlignment="1">
      <alignment horizontal="center" vertical="center"/>
    </xf>
    <xf numFmtId="46" fontId="40" fillId="0" borderId="10" xfId="42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0" fontId="40" fillId="0" borderId="10" xfId="42" applyFont="1" applyBorder="1" applyAlignment="1">
      <alignment horizontal="center" vertical="center" wrapText="1"/>
    </xf>
    <xf numFmtId="0" fontId="40" fillId="0" borderId="10" xfId="42" applyFont="1" applyBorder="1" applyAlignment="1">
      <alignment vertical="center"/>
    </xf>
    <xf numFmtId="0" fontId="40" fillId="0" borderId="10" xfId="42" applyFont="1" applyBorder="1" applyAlignment="1">
      <alignment horizontal="center" vertical="center"/>
    </xf>
    <xf numFmtId="177" fontId="37" fillId="35" borderId="10" xfId="0" quotePrefix="1" applyNumberFormat="1" applyFont="1" applyFill="1" applyBorder="1" applyAlignment="1">
      <alignment horizontal="center" vertical="center" wrapText="1"/>
    </xf>
    <xf numFmtId="0" fontId="37" fillId="0" borderId="10" xfId="44" applyFont="1" applyBorder="1" applyAlignment="1" applyProtection="1">
      <alignment horizontal="center" vertical="center"/>
      <protection locked="0"/>
    </xf>
    <xf numFmtId="164" fontId="37" fillId="35" borderId="10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17" fontId="38" fillId="0" borderId="0" xfId="0" applyNumberFormat="1" applyFont="1" applyAlignment="1">
      <alignment horizontal="left" vertical="center"/>
    </xf>
    <xf numFmtId="0" fontId="38" fillId="0" borderId="10" xfId="0" applyFont="1" applyBorder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vertical="center"/>
    </xf>
    <xf numFmtId="168" fontId="39" fillId="33" borderId="10" xfId="0" applyNumberFormat="1" applyFont="1" applyFill="1" applyBorder="1" applyAlignment="1" applyProtection="1">
      <alignment horizontal="right" vertical="center"/>
      <protection locked="0"/>
    </xf>
    <xf numFmtId="14" fontId="37" fillId="0" borderId="10" xfId="0" applyNumberFormat="1" applyFont="1" applyBorder="1" applyAlignment="1">
      <alignment horizontal="center" vertical="center" wrapText="1"/>
    </xf>
    <xf numFmtId="46" fontId="37" fillId="0" borderId="10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20" fontId="37" fillId="0" borderId="10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vertical="center"/>
    </xf>
    <xf numFmtId="165" fontId="37" fillId="0" borderId="10" xfId="0" applyNumberFormat="1" applyFont="1" applyBorder="1" applyAlignment="1">
      <alignment vertical="center"/>
    </xf>
    <xf numFmtId="14" fontId="37" fillId="0" borderId="10" xfId="0" applyNumberFormat="1" applyFont="1" applyBorder="1" applyAlignment="1">
      <alignment horizontal="center" vertical="center"/>
    </xf>
    <xf numFmtId="20" fontId="37" fillId="0" borderId="10" xfId="0" applyNumberFormat="1" applyFont="1" applyBorder="1" applyAlignment="1">
      <alignment vertical="center"/>
    </xf>
    <xf numFmtId="20" fontId="37" fillId="0" borderId="10" xfId="0" applyNumberFormat="1" applyFont="1" applyBorder="1" applyAlignment="1">
      <alignment horizontal="right" vertical="center"/>
    </xf>
    <xf numFmtId="164" fontId="37" fillId="0" borderId="10" xfId="0" applyNumberFormat="1" applyFont="1" applyBorder="1" applyAlignment="1">
      <alignment vertical="center"/>
    </xf>
    <xf numFmtId="166" fontId="37" fillId="0" borderId="10" xfId="0" applyNumberFormat="1" applyFont="1" applyBorder="1" applyAlignment="1">
      <alignment horizontal="center" vertical="center"/>
    </xf>
    <xf numFmtId="14" fontId="37" fillId="0" borderId="10" xfId="0" applyNumberFormat="1" applyFont="1" applyBorder="1" applyAlignment="1">
      <alignment vertical="center"/>
    </xf>
    <xf numFmtId="167" fontId="37" fillId="0" borderId="10" xfId="0" applyNumberFormat="1" applyFont="1" applyBorder="1" applyAlignment="1">
      <alignment horizontal="center" vertical="center"/>
    </xf>
    <xf numFmtId="176" fontId="39" fillId="0" borderId="10" xfId="42" applyNumberFormat="1" applyFont="1" applyBorder="1" applyAlignment="1">
      <alignment horizontal="center" vertical="center" wrapText="1"/>
    </xf>
    <xf numFmtId="164" fontId="37" fillId="0" borderId="10" xfId="0" applyNumberFormat="1" applyFont="1" applyBorder="1" applyAlignment="1">
      <alignment horizontal="center" vertical="center"/>
    </xf>
    <xf numFmtId="20" fontId="38" fillId="0" borderId="10" xfId="0" applyNumberFormat="1" applyFont="1" applyBorder="1" applyAlignment="1">
      <alignment vertical="center"/>
    </xf>
    <xf numFmtId="167" fontId="38" fillId="0" borderId="10" xfId="0" applyNumberFormat="1" applyFont="1" applyBorder="1" applyAlignment="1">
      <alignment horizontal="center" vertical="center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1" fillId="0" borderId="10" xfId="0" applyFont="1" applyBorder="1" applyAlignment="1">
      <alignment horizontal="center" wrapText="1"/>
    </xf>
    <xf numFmtId="0" fontId="31" fillId="0" borderId="10" xfId="0" applyFont="1" applyBorder="1" applyAlignment="1">
      <alignment wrapText="1"/>
    </xf>
    <xf numFmtId="0" fontId="31" fillId="0" borderId="10" xfId="0" quotePrefix="1" applyFont="1" applyBorder="1" applyAlignment="1">
      <alignment wrapText="1"/>
    </xf>
    <xf numFmtId="175" fontId="33" fillId="0" borderId="10" xfId="0" applyNumberFormat="1" applyFont="1" applyBorder="1" applyAlignment="1" applyProtection="1">
      <alignment horizontal="center" vertical="center" wrapText="1"/>
      <protection locked="0"/>
    </xf>
    <xf numFmtId="20" fontId="31" fillId="0" borderId="10" xfId="0" applyNumberFormat="1" applyFont="1" applyBorder="1" applyAlignment="1">
      <alignment horizontal="center" vertical="center" wrapText="1"/>
    </xf>
    <xf numFmtId="165" fontId="31" fillId="0" borderId="10" xfId="0" applyNumberFormat="1" applyFont="1" applyBorder="1" applyAlignment="1">
      <alignment horizontal="center" vertical="center" wrapText="1"/>
    </xf>
    <xf numFmtId="164" fontId="31" fillId="0" borderId="10" xfId="0" applyNumberFormat="1" applyFont="1" applyBorder="1" applyAlignment="1">
      <alignment horizontal="center" vertical="center" wrapText="1"/>
    </xf>
    <xf numFmtId="164" fontId="33" fillId="0" borderId="10" xfId="0" applyNumberFormat="1" applyFont="1" applyBorder="1" applyAlignment="1">
      <alignment horizontal="center" vertical="center" wrapText="1"/>
    </xf>
    <xf numFmtId="164" fontId="31" fillId="0" borderId="10" xfId="0" applyNumberFormat="1" applyFont="1" applyBorder="1" applyAlignment="1">
      <alignment vertical="center" wrapText="1"/>
    </xf>
    <xf numFmtId="14" fontId="31" fillId="0" borderId="10" xfId="0" applyNumberFormat="1" applyFont="1" applyBorder="1" applyAlignment="1">
      <alignment wrapText="1"/>
    </xf>
    <xf numFmtId="20" fontId="31" fillId="0" borderId="10" xfId="0" applyNumberFormat="1" applyFont="1" applyBorder="1" applyAlignment="1">
      <alignment wrapText="1"/>
    </xf>
    <xf numFmtId="46" fontId="31" fillId="0" borderId="10" xfId="0" applyNumberFormat="1" applyFont="1" applyBorder="1" applyAlignment="1">
      <alignment wrapText="1"/>
    </xf>
    <xf numFmtId="168" fontId="35" fillId="0" borderId="10" xfId="0" applyNumberFormat="1" applyFont="1" applyBorder="1" applyAlignment="1" applyProtection="1">
      <alignment horizontal="right" wrapText="1"/>
      <protection locked="0"/>
    </xf>
    <xf numFmtId="164" fontId="31" fillId="0" borderId="10" xfId="0" applyNumberFormat="1" applyFont="1" applyBorder="1" applyAlignment="1">
      <alignment wrapText="1"/>
    </xf>
    <xf numFmtId="0" fontId="33" fillId="0" borderId="10" xfId="0" applyFont="1" applyBorder="1" applyAlignment="1">
      <alignment horizontal="center" wrapText="1"/>
    </xf>
    <xf numFmtId="0" fontId="33" fillId="0" borderId="10" xfId="0" applyFont="1" applyBorder="1" applyAlignment="1">
      <alignment wrapText="1"/>
    </xf>
    <xf numFmtId="168" fontId="35" fillId="33" borderId="10" xfId="0" applyNumberFormat="1" applyFont="1" applyFill="1" applyBorder="1" applyAlignment="1" applyProtection="1">
      <alignment horizontal="right" wrapText="1"/>
      <protection locked="0"/>
    </xf>
    <xf numFmtId="0" fontId="31" fillId="0" borderId="0" xfId="0" applyFont="1" applyAlignment="1">
      <alignment horizontal="center" wrapText="1"/>
    </xf>
    <xf numFmtId="14" fontId="31" fillId="0" borderId="16" xfId="0" applyNumberFormat="1" applyFont="1" applyBorder="1" applyAlignment="1">
      <alignment wrapText="1"/>
    </xf>
    <xf numFmtId="165" fontId="31" fillId="0" borderId="17" xfId="0" applyNumberFormat="1" applyFont="1" applyBorder="1" applyAlignment="1">
      <alignment horizontal="center" wrapText="1"/>
    </xf>
    <xf numFmtId="165" fontId="33" fillId="0" borderId="0" xfId="0" applyNumberFormat="1" applyFont="1" applyAlignment="1">
      <alignment wrapText="1"/>
    </xf>
    <xf numFmtId="14" fontId="31" fillId="0" borderId="0" xfId="0" applyNumberFormat="1" applyFont="1" applyAlignment="1">
      <alignment wrapText="1"/>
    </xf>
    <xf numFmtId="165" fontId="31" fillId="0" borderId="0" xfId="0" applyNumberFormat="1" applyFont="1" applyAlignment="1">
      <alignment horizontal="center" wrapText="1"/>
    </xf>
    <xf numFmtId="170" fontId="33" fillId="0" borderId="0" xfId="43" applyNumberFormat="1" applyFont="1" applyAlignment="1">
      <alignment wrapText="1"/>
    </xf>
    <xf numFmtId="169" fontId="33" fillId="0" borderId="0" xfId="0" applyNumberFormat="1" applyFont="1" applyAlignment="1">
      <alignment wrapText="1"/>
    </xf>
    <xf numFmtId="164" fontId="33" fillId="0" borderId="0" xfId="0" applyNumberFormat="1" applyFont="1" applyAlignment="1">
      <alignment horizontal="center" vertical="center" wrapText="1"/>
    </xf>
    <xf numFmtId="2" fontId="33" fillId="0" borderId="0" xfId="0" applyNumberFormat="1" applyFont="1" applyAlignment="1">
      <alignment wrapText="1"/>
    </xf>
    <xf numFmtId="164" fontId="33" fillId="0" borderId="0" xfId="0" applyNumberFormat="1" applyFont="1" applyAlignment="1">
      <alignment wrapText="1"/>
    </xf>
    <xf numFmtId="167" fontId="33" fillId="0" borderId="0" xfId="0" applyNumberFormat="1" applyFont="1" applyAlignment="1">
      <alignment wrapText="1"/>
    </xf>
    <xf numFmtId="171" fontId="33" fillId="0" borderId="0" xfId="0" applyNumberFormat="1" applyFont="1" applyAlignment="1">
      <alignment wrapText="1"/>
    </xf>
    <xf numFmtId="166" fontId="33" fillId="0" borderId="0" xfId="0" applyNumberFormat="1" applyFont="1" applyAlignment="1">
      <alignment wrapText="1"/>
    </xf>
    <xf numFmtId="172" fontId="33" fillId="0" borderId="0" xfId="0" applyNumberFormat="1" applyFont="1" applyAlignment="1">
      <alignment wrapText="1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2" fillId="0" borderId="0" xfId="0" applyFont="1" applyAlignment="1">
      <alignment horizontal="left" vertical="center"/>
    </xf>
    <xf numFmtId="0" fontId="42" fillId="0" borderId="10" xfId="0" applyFont="1" applyBorder="1" applyAlignment="1">
      <alignment horizontal="center"/>
    </xf>
    <xf numFmtId="0" fontId="42" fillId="0" borderId="10" xfId="0" applyFont="1" applyBorder="1"/>
    <xf numFmtId="168" fontId="47" fillId="33" borderId="10" xfId="0" applyNumberFormat="1" applyFont="1" applyFill="1" applyBorder="1" applyAlignment="1" applyProtection="1">
      <alignment horizontal="right"/>
      <protection locked="0"/>
    </xf>
    <xf numFmtId="0" fontId="44" fillId="0" borderId="10" xfId="0" applyFont="1" applyBorder="1"/>
    <xf numFmtId="167" fontId="42" fillId="0" borderId="10" xfId="0" applyNumberFormat="1" applyFont="1" applyBorder="1" applyAlignment="1">
      <alignment horizontal="center" vertical="center"/>
    </xf>
    <xf numFmtId="0" fontId="42" fillId="0" borderId="10" xfId="0" applyFont="1" applyBorder="1" applyAlignment="1">
      <alignment horizontal="left"/>
    </xf>
    <xf numFmtId="0" fontId="44" fillId="0" borderId="10" xfId="0" applyFont="1" applyBorder="1" applyAlignment="1">
      <alignment horizontal="center"/>
    </xf>
    <xf numFmtId="15" fontId="42" fillId="0" borderId="10" xfId="0" applyNumberFormat="1" applyFont="1" applyBorder="1" applyAlignment="1">
      <alignment horizontal="left"/>
    </xf>
    <xf numFmtId="14" fontId="42" fillId="0" borderId="16" xfId="0" applyNumberFormat="1" applyFont="1" applyBorder="1"/>
    <xf numFmtId="166" fontId="42" fillId="0" borderId="17" xfId="0" applyNumberFormat="1" applyFont="1" applyBorder="1" applyAlignment="1">
      <alignment horizontal="center"/>
    </xf>
    <xf numFmtId="164" fontId="44" fillId="0" borderId="0" xfId="0" applyNumberFormat="1" applyFont="1"/>
    <xf numFmtId="0" fontId="44" fillId="0" borderId="10" xfId="0" applyFont="1" applyBorder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49" fillId="0" borderId="0" xfId="0" applyFont="1" applyAlignment="1">
      <alignment horizontal="left"/>
    </xf>
    <xf numFmtId="0" fontId="50" fillId="0" borderId="0" xfId="0" applyFont="1"/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 vertical="center"/>
    </xf>
    <xf numFmtId="0" fontId="48" fillId="0" borderId="10" xfId="0" applyFont="1" applyBorder="1" applyAlignment="1">
      <alignment horizontal="center"/>
    </xf>
    <xf numFmtId="0" fontId="50" fillId="0" borderId="10" xfId="0" applyFont="1" applyBorder="1" applyAlignment="1">
      <alignment horizontal="center"/>
    </xf>
    <xf numFmtId="0" fontId="48" fillId="0" borderId="10" xfId="0" applyFont="1" applyBorder="1"/>
    <xf numFmtId="0" fontId="50" fillId="0" borderId="10" xfId="0" applyFont="1" applyBorder="1"/>
    <xf numFmtId="0" fontId="50" fillId="0" borderId="10" xfId="0" applyFont="1" applyBorder="1" applyAlignment="1">
      <alignment horizontal="left"/>
    </xf>
    <xf numFmtId="0" fontId="50" fillId="0" borderId="10" xfId="0" applyFont="1" applyBorder="1" applyAlignment="1">
      <alignment horizontal="center" vertical="center"/>
    </xf>
    <xf numFmtId="175" fontId="50" fillId="0" borderId="10" xfId="0" applyNumberFormat="1" applyFont="1" applyBorder="1" applyAlignment="1" applyProtection="1">
      <alignment horizontal="center" vertical="center"/>
      <protection locked="0"/>
    </xf>
    <xf numFmtId="0" fontId="48" fillId="0" borderId="10" xfId="0" applyFont="1" applyBorder="1" applyAlignment="1">
      <alignment horizontal="center" vertical="center"/>
    </xf>
    <xf numFmtId="20" fontId="48" fillId="0" borderId="10" xfId="0" applyNumberFormat="1" applyFont="1" applyBorder="1"/>
    <xf numFmtId="165" fontId="48" fillId="0" borderId="10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left"/>
    </xf>
    <xf numFmtId="164" fontId="50" fillId="0" borderId="0" xfId="0" applyNumberFormat="1" applyFont="1" applyAlignment="1">
      <alignment horizontal="center" vertical="center"/>
    </xf>
    <xf numFmtId="1" fontId="54" fillId="33" borderId="10" xfId="0" applyNumberFormat="1" applyFont="1" applyFill="1" applyBorder="1" applyAlignment="1" applyProtection="1">
      <alignment horizontal="center"/>
      <protection locked="0"/>
    </xf>
    <xf numFmtId="1" fontId="54" fillId="33" borderId="10" xfId="0" applyNumberFormat="1" applyFont="1" applyFill="1" applyBorder="1" applyAlignment="1" applyProtection="1">
      <alignment horizontal="right"/>
      <protection locked="0"/>
    </xf>
    <xf numFmtId="1" fontId="54" fillId="33" borderId="10" xfId="0" applyNumberFormat="1" applyFont="1" applyFill="1" applyBorder="1" applyAlignment="1" applyProtection="1">
      <alignment horizontal="left"/>
      <protection locked="0"/>
    </xf>
    <xf numFmtId="167" fontId="50" fillId="0" borderId="0" xfId="0" applyNumberFormat="1" applyFont="1"/>
    <xf numFmtId="0" fontId="50" fillId="0" borderId="10" xfId="0" applyFont="1" applyBorder="1" applyAlignment="1" applyProtection="1">
      <alignment vertical="center"/>
      <protection locked="0"/>
    </xf>
    <xf numFmtId="164" fontId="50" fillId="0" borderId="0" xfId="0" applyNumberFormat="1" applyFont="1"/>
    <xf numFmtId="168" fontId="28" fillId="0" borderId="10" xfId="0" applyNumberFormat="1" applyFont="1" applyBorder="1" applyAlignment="1">
      <alignment horizontal="center"/>
    </xf>
    <xf numFmtId="0" fontId="33" fillId="0" borderId="10" xfId="0" applyFont="1" applyBorder="1" applyAlignment="1">
      <alignment vertical="center" wrapText="1"/>
    </xf>
    <xf numFmtId="178" fontId="26" fillId="0" borderId="10" xfId="43" applyNumberFormat="1" applyFont="1" applyFill="1" applyBorder="1" applyAlignment="1">
      <alignment horizontal="center" vertical="center"/>
    </xf>
    <xf numFmtId="14" fontId="0" fillId="0" borderId="10" xfId="0" applyNumberFormat="1" applyBorder="1"/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65" fontId="28" fillId="0" borderId="10" xfId="0" applyNumberFormat="1" applyFont="1" applyBorder="1" applyAlignment="1">
      <alignment horizontal="center"/>
    </xf>
    <xf numFmtId="173" fontId="45" fillId="0" borderId="10" xfId="0" applyNumberFormat="1" applyFont="1" applyBorder="1" applyAlignment="1">
      <alignment horizontal="center" vertical="center" wrapText="1"/>
    </xf>
    <xf numFmtId="173" fontId="52" fillId="0" borderId="10" xfId="0" applyNumberFormat="1" applyFont="1" applyBorder="1" applyAlignment="1">
      <alignment horizontal="center" vertical="center" wrapText="1"/>
    </xf>
    <xf numFmtId="165" fontId="48" fillId="0" borderId="10" xfId="0" applyNumberFormat="1" applyFont="1" applyBorder="1" applyAlignment="1">
      <alignment horizontal="center"/>
    </xf>
    <xf numFmtId="165" fontId="50" fillId="0" borderId="10" xfId="0" applyNumberFormat="1" applyFont="1" applyBorder="1" applyAlignment="1">
      <alignment horizontal="left"/>
    </xf>
    <xf numFmtId="168" fontId="48" fillId="0" borderId="10" xfId="0" applyNumberFormat="1" applyFont="1" applyBorder="1" applyAlignment="1">
      <alignment horizontal="center" vertical="center"/>
    </xf>
    <xf numFmtId="14" fontId="48" fillId="0" borderId="10" xfId="0" applyNumberFormat="1" applyFont="1" applyBorder="1"/>
    <xf numFmtId="168" fontId="30" fillId="33" borderId="15" xfId="0" applyNumberFormat="1" applyFont="1" applyFill="1" applyBorder="1" applyAlignment="1" applyProtection="1">
      <alignment horizontal="center" vertical="center"/>
      <protection locked="0"/>
    </xf>
    <xf numFmtId="0" fontId="26" fillId="0" borderId="10" xfId="0" applyFont="1" applyBorder="1" applyAlignment="1">
      <alignment horizontal="left" vertical="center"/>
    </xf>
    <xf numFmtId="0" fontId="28" fillId="0" borderId="10" xfId="48" applyFont="1" applyBorder="1" applyAlignment="1" applyProtection="1">
      <alignment horizontal="center" vertical="center"/>
      <protection locked="0"/>
    </xf>
    <xf numFmtId="14" fontId="29" fillId="0" borderId="10" xfId="42" applyNumberFormat="1" applyFont="1" applyBorder="1" applyAlignment="1">
      <alignment horizontal="center" vertical="center"/>
    </xf>
    <xf numFmtId="20" fontId="29" fillId="0" borderId="10" xfId="42" applyNumberFormat="1" applyFont="1" applyBorder="1" applyAlignment="1">
      <alignment horizontal="center" vertical="center"/>
    </xf>
    <xf numFmtId="46" fontId="29" fillId="0" borderId="10" xfId="42" applyNumberFormat="1" applyFont="1" applyBorder="1" applyAlignment="1">
      <alignment horizontal="center" vertical="center"/>
    </xf>
    <xf numFmtId="0" fontId="29" fillId="0" borderId="10" xfId="42" applyFont="1" applyBorder="1" applyAlignment="1">
      <alignment horizontal="center" vertical="center" wrapText="1"/>
    </xf>
    <xf numFmtId="0" fontId="29" fillId="0" borderId="10" xfId="42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166" fontId="28" fillId="0" borderId="10" xfId="0" applyNumberFormat="1" applyFont="1" applyBorder="1" applyAlignment="1">
      <alignment horizontal="center" vertical="center"/>
    </xf>
    <xf numFmtId="14" fontId="28" fillId="0" borderId="10" xfId="0" applyNumberFormat="1" applyFont="1" applyBorder="1" applyAlignment="1">
      <alignment horizontal="center" vertical="center"/>
    </xf>
    <xf numFmtId="167" fontId="28" fillId="0" borderId="10" xfId="0" applyNumberFormat="1" applyFont="1" applyBorder="1" applyAlignment="1">
      <alignment horizontal="center" vertical="center"/>
    </xf>
    <xf numFmtId="176" fontId="30" fillId="0" borderId="10" xfId="42" applyNumberFormat="1" applyFont="1" applyBorder="1" applyAlignment="1">
      <alignment horizontal="center" vertical="center" wrapText="1"/>
    </xf>
    <xf numFmtId="165" fontId="28" fillId="0" borderId="10" xfId="0" applyNumberFormat="1" applyFont="1" applyBorder="1" applyAlignment="1">
      <alignment horizontal="center" vertical="center"/>
    </xf>
    <xf numFmtId="0" fontId="26" fillId="0" borderId="10" xfId="44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left" vertical="center"/>
      <protection locked="0"/>
    </xf>
    <xf numFmtId="0" fontId="28" fillId="0" borderId="10" xfId="0" applyFont="1" applyBorder="1" applyAlignment="1">
      <alignment horizontal="left" vertical="center"/>
    </xf>
    <xf numFmtId="20" fontId="26" fillId="0" borderId="10" xfId="0" applyNumberFormat="1" applyFont="1" applyBorder="1" applyAlignment="1">
      <alignment horizontal="center" vertical="center"/>
    </xf>
    <xf numFmtId="167" fontId="26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 applyProtection="1">
      <alignment vertical="center"/>
      <protection locked="0"/>
    </xf>
    <xf numFmtId="0" fontId="28" fillId="0" borderId="10" xfId="48" applyFont="1" applyBorder="1" applyProtection="1">
      <alignment vertical="center"/>
      <protection locked="0"/>
    </xf>
    <xf numFmtId="0" fontId="23" fillId="0" borderId="10" xfId="0" applyFont="1" applyBorder="1" applyAlignment="1">
      <alignment horizontal="center" vertical="center"/>
    </xf>
    <xf numFmtId="0" fontId="25" fillId="34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/>
    </xf>
    <xf numFmtId="0" fontId="23" fillId="0" borderId="10" xfId="0" applyFont="1" applyBorder="1"/>
    <xf numFmtId="2" fontId="50" fillId="0" borderId="10" xfId="0" applyNumberFormat="1" applyFont="1" applyBorder="1" applyAlignment="1">
      <alignment horizontal="center"/>
    </xf>
    <xf numFmtId="167" fontId="54" fillId="33" borderId="10" xfId="0" applyNumberFormat="1" applyFont="1" applyFill="1" applyBorder="1" applyAlignment="1" applyProtection="1">
      <alignment horizontal="center"/>
      <protection locked="0"/>
    </xf>
    <xf numFmtId="164" fontId="54" fillId="33" borderId="10" xfId="0" applyNumberFormat="1" applyFont="1" applyFill="1" applyBorder="1" applyAlignment="1" applyProtection="1">
      <alignment horizontal="center"/>
      <protection locked="0"/>
    </xf>
    <xf numFmtId="14" fontId="56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 applyProtection="1">
      <alignment vertical="center"/>
      <protection locked="0"/>
    </xf>
    <xf numFmtId="179" fontId="57" fillId="33" borderId="10" xfId="0" applyNumberFormat="1" applyFont="1" applyFill="1" applyBorder="1" applyAlignment="1" applyProtection="1">
      <alignment horizontal="right"/>
      <protection locked="0"/>
    </xf>
    <xf numFmtId="0" fontId="58" fillId="0" borderId="0" xfId="0" applyFont="1" applyAlignment="1">
      <alignment vertical="center" wrapText="1"/>
    </xf>
    <xf numFmtId="0" fontId="59" fillId="35" borderId="10" xfId="0" applyFont="1" applyFill="1" applyBorder="1" applyAlignment="1">
      <alignment horizontal="center" vertical="center" wrapText="1"/>
    </xf>
    <xf numFmtId="14" fontId="59" fillId="35" borderId="10" xfId="0" applyNumberFormat="1" applyFont="1" applyFill="1" applyBorder="1" applyAlignment="1">
      <alignment horizontal="center" vertical="center" wrapText="1"/>
    </xf>
    <xf numFmtId="167" fontId="59" fillId="35" borderId="10" xfId="0" applyNumberFormat="1" applyFont="1" applyFill="1" applyBorder="1" applyAlignment="1">
      <alignment horizontal="center" vertical="center" wrapText="1"/>
    </xf>
    <xf numFmtId="164" fontId="59" fillId="35" borderId="10" xfId="0" applyNumberFormat="1" applyFont="1" applyFill="1" applyBorder="1" applyAlignment="1">
      <alignment horizontal="center" vertical="center" wrapText="1"/>
    </xf>
    <xf numFmtId="43" fontId="26" fillId="0" borderId="10" xfId="43" applyFont="1" applyFill="1" applyBorder="1" applyAlignment="1">
      <alignment horizontal="center" vertical="center"/>
    </xf>
    <xf numFmtId="0" fontId="59" fillId="35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0" xfId="0" applyNumberFormat="1"/>
    <xf numFmtId="0" fontId="29" fillId="35" borderId="10" xfId="0" applyFont="1" applyFill="1" applyBorder="1" applyAlignment="1">
      <alignment horizontal="center" vertical="center"/>
    </xf>
    <xf numFmtId="43" fontId="28" fillId="0" borderId="10" xfId="0" applyNumberFormat="1" applyFont="1" applyBorder="1" applyAlignment="1">
      <alignment horizontal="center" vertical="center"/>
    </xf>
    <xf numFmtId="4" fontId="58" fillId="0" borderId="0" xfId="0" applyNumberFormat="1" applyFont="1" applyAlignment="1">
      <alignment vertical="center" wrapText="1"/>
    </xf>
    <xf numFmtId="4" fontId="33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36" fillId="0" borderId="10" xfId="42" applyFont="1" applyBorder="1" applyAlignment="1">
      <alignment horizontal="center" vertical="center" wrapText="1"/>
    </xf>
    <xf numFmtId="0" fontId="36" fillId="0" borderId="10" xfId="42" applyFont="1" applyBorder="1" applyAlignment="1">
      <alignment horizontal="center"/>
    </xf>
    <xf numFmtId="0" fontId="36" fillId="0" borderId="10" xfId="42" applyFont="1" applyBorder="1" applyAlignment="1">
      <alignment horizontal="center" vertical="center"/>
    </xf>
    <xf numFmtId="0" fontId="32" fillId="0" borderId="0" xfId="0" applyFont="1" applyAlignment="1">
      <alignment horizontal="center" wrapText="1"/>
    </xf>
    <xf numFmtId="173" fontId="34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36" borderId="0" xfId="0" applyFont="1" applyFill="1" applyAlignment="1">
      <alignment horizontal="left" wrapText="1"/>
    </xf>
    <xf numFmtId="0" fontId="33" fillId="0" borderId="0" xfId="0" applyFont="1" applyAlignment="1">
      <alignment horizontal="left" vertical="center" wrapText="1"/>
    </xf>
    <xf numFmtId="0" fontId="33" fillId="0" borderId="10" xfId="0" applyFont="1" applyBorder="1" applyAlignment="1">
      <alignment horizontal="left" wrapText="1"/>
    </xf>
    <xf numFmtId="0" fontId="33" fillId="0" borderId="12" xfId="0" applyFont="1" applyBorder="1" applyAlignment="1">
      <alignment horizontal="left" wrapText="1"/>
    </xf>
    <xf numFmtId="1" fontId="34" fillId="0" borderId="10" xfId="0" quotePrefix="1" applyNumberFormat="1" applyFont="1" applyBorder="1" applyAlignment="1">
      <alignment horizontal="center" vertical="center" wrapText="1"/>
    </xf>
    <xf numFmtId="1" fontId="34" fillId="0" borderId="10" xfId="0" applyNumberFormat="1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1" fontId="45" fillId="0" borderId="10" xfId="0" applyNumberFormat="1" applyFont="1" applyBorder="1" applyAlignment="1">
      <alignment horizontal="center" vertical="center" wrapText="1"/>
    </xf>
    <xf numFmtId="173" fontId="45" fillId="0" borderId="10" xfId="0" applyNumberFormat="1" applyFont="1" applyBorder="1" applyAlignment="1">
      <alignment horizontal="center" vertical="center"/>
    </xf>
    <xf numFmtId="173" fontId="45" fillId="0" borderId="10" xfId="0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0" fontId="42" fillId="36" borderId="0" xfId="0" applyFont="1" applyFill="1" applyAlignment="1">
      <alignment horizontal="left" wrapText="1"/>
    </xf>
    <xf numFmtId="0" fontId="52" fillId="0" borderId="10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left" vertical="center" wrapText="1"/>
    </xf>
    <xf numFmtId="0" fontId="50" fillId="0" borderId="10" xfId="0" applyFont="1" applyBorder="1" applyAlignment="1">
      <alignment horizontal="left"/>
    </xf>
    <xf numFmtId="0" fontId="49" fillId="0" borderId="0" xfId="0" applyFont="1" applyAlignment="1">
      <alignment horizontal="center"/>
    </xf>
    <xf numFmtId="1" fontId="52" fillId="0" borderId="10" xfId="0" applyNumberFormat="1" applyFont="1" applyBorder="1" applyAlignment="1">
      <alignment horizontal="center" vertical="center" wrapText="1"/>
    </xf>
    <xf numFmtId="173" fontId="52" fillId="0" borderId="10" xfId="0" applyNumberFormat="1" applyFont="1" applyBorder="1" applyAlignment="1">
      <alignment horizontal="center" vertical="center"/>
    </xf>
    <xf numFmtId="173" fontId="52" fillId="0" borderId="10" xfId="0" applyNumberFormat="1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/>
    </xf>
    <xf numFmtId="0" fontId="51" fillId="36" borderId="0" xfId="0" applyFont="1" applyFill="1" applyAlignment="1">
      <alignment horizontal="left" wrapText="1"/>
    </xf>
    <xf numFmtId="14" fontId="31" fillId="0" borderId="13" xfId="0" applyNumberFormat="1" applyFont="1" applyBorder="1" applyAlignment="1">
      <alignment horizontal="center" vertical="center" wrapText="1"/>
    </xf>
    <xf numFmtId="14" fontId="31" fillId="0" borderId="14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10" xfId="0" applyFont="1" applyBorder="1" applyAlignment="1">
      <alignment horizontal="center" vertical="center" wrapText="1"/>
    </xf>
    <xf numFmtId="0" fontId="55" fillId="35" borderId="0" xfId="0" applyFont="1" applyFill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center"/>
    </xf>
    <xf numFmtId="0" fontId="25" fillId="34" borderId="10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2 2" xfId="45" xr:uid="{11BC5215-2B05-41CE-9AC4-2D77DE6F81FB}"/>
    <cellStyle name="Normal 3" xfId="44" xr:uid="{66C5C69E-1364-449D-9226-6264443220D1}"/>
    <cellStyle name="Normal 3 2" xfId="48" xr:uid="{99F888E1-6316-479D-8B72-B568AEF71C10}"/>
    <cellStyle name="Normal 4" xfId="47" xr:uid="{BD3F9C36-2797-408A-9C96-B982CBFFD348}"/>
    <cellStyle name="Normal 5" xfId="46" xr:uid="{F530FFE4-6772-4AFE-8D7C-EE6DFB79E42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opLeftCell="A2" zoomScale="68" zoomScaleNormal="72" zoomScaleSheetLayoutView="50" workbookViewId="0">
      <selection activeCell="A13" sqref="A13:O13"/>
    </sheetView>
  </sheetViews>
  <sheetFormatPr defaultColWidth="8.6640625" defaultRowHeight="17.399999999999999"/>
  <cols>
    <col min="1" max="1" width="12.6640625" style="95" customWidth="1"/>
    <col min="2" max="3" width="20.33203125" style="95" bestFit="1" customWidth="1"/>
    <col min="4" max="5" width="14" style="95" customWidth="1"/>
    <col min="6" max="6" width="17.77734375" style="95" bestFit="1" customWidth="1"/>
    <col min="7" max="7" width="43.5546875" style="95" bestFit="1" customWidth="1"/>
    <col min="8" max="8" width="14" style="95" customWidth="1"/>
    <col min="9" max="9" width="23" style="95" bestFit="1" customWidth="1"/>
    <col min="10" max="10" width="62.21875" style="95" bestFit="1" customWidth="1"/>
    <col min="11" max="11" width="28.88671875" style="95" bestFit="1" customWidth="1"/>
    <col min="12" max="12" width="25.21875" style="95" bestFit="1" customWidth="1"/>
    <col min="13" max="14" width="15.6640625" style="95" bestFit="1" customWidth="1"/>
    <col min="15" max="15" width="14" style="95" customWidth="1"/>
    <col min="16" max="16384" width="8.6640625" style="95"/>
  </cols>
  <sheetData>
    <row r="1" spans="1:15" ht="36">
      <c r="A1" s="93" t="s">
        <v>21</v>
      </c>
      <c r="B1" s="94"/>
      <c r="C1" s="234" t="s">
        <v>100</v>
      </c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94"/>
      <c r="O1" s="94"/>
    </row>
    <row r="2" spans="1:15" ht="18">
      <c r="A2" s="238" t="s">
        <v>105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</row>
    <row r="3" spans="1:15" ht="18">
      <c r="A3" s="238" t="s">
        <v>124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</row>
    <row r="4" spans="1:15" ht="18">
      <c r="A4" s="93"/>
    </row>
    <row r="5" spans="1:15" ht="18">
      <c r="A5" s="239" t="s">
        <v>127</v>
      </c>
      <c r="B5" s="239"/>
      <c r="C5" s="239"/>
      <c r="D5" s="239"/>
      <c r="L5" s="93"/>
    </row>
    <row r="6" spans="1:15" ht="18">
      <c r="A6" s="93"/>
      <c r="L6" s="93"/>
    </row>
    <row r="7" spans="1:15" ht="15.45" customHeight="1">
      <c r="A7" s="243" t="s">
        <v>2</v>
      </c>
      <c r="B7" s="235" t="s">
        <v>3</v>
      </c>
      <c r="C7" s="235"/>
      <c r="D7" s="235" t="s">
        <v>6</v>
      </c>
      <c r="E7" s="235"/>
      <c r="F7" s="235" t="s">
        <v>22</v>
      </c>
      <c r="G7" s="236" t="s">
        <v>23</v>
      </c>
      <c r="H7" s="236"/>
      <c r="I7" s="236"/>
      <c r="J7" s="236" t="s">
        <v>11</v>
      </c>
      <c r="K7" s="236"/>
      <c r="L7" s="236"/>
      <c r="M7" s="237" t="s">
        <v>24</v>
      </c>
      <c r="N7" s="237" t="s">
        <v>25</v>
      </c>
      <c r="O7" s="237" t="s">
        <v>13</v>
      </c>
    </row>
    <row r="8" spans="1:15" ht="14.7" customHeight="1">
      <c r="A8" s="244"/>
      <c r="B8" s="235" t="s">
        <v>4</v>
      </c>
      <c r="C8" s="235" t="s">
        <v>5</v>
      </c>
      <c r="D8" s="235" t="s">
        <v>7</v>
      </c>
      <c r="E8" s="235" t="s">
        <v>8</v>
      </c>
      <c r="F8" s="235"/>
      <c r="G8" s="235" t="s">
        <v>26</v>
      </c>
      <c r="H8" s="235" t="s">
        <v>27</v>
      </c>
      <c r="I8" s="235" t="s">
        <v>12</v>
      </c>
      <c r="J8" s="235" t="s">
        <v>28</v>
      </c>
      <c r="K8" s="235" t="s">
        <v>27</v>
      </c>
      <c r="L8" s="235" t="s">
        <v>12</v>
      </c>
      <c r="M8" s="237"/>
      <c r="N8" s="237"/>
      <c r="O8" s="237"/>
    </row>
    <row r="9" spans="1:15" ht="15.45" customHeight="1">
      <c r="A9" s="244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7"/>
      <c r="N9" s="237"/>
      <c r="O9" s="237"/>
    </row>
    <row r="10" spans="1:15" ht="54">
      <c r="A10" s="96" t="s">
        <v>14</v>
      </c>
      <c r="B10" s="97" t="s">
        <v>29</v>
      </c>
      <c r="C10" s="97"/>
      <c r="D10" s="97"/>
      <c r="E10" s="98" t="s">
        <v>30</v>
      </c>
      <c r="F10" s="97"/>
      <c r="G10" s="97"/>
      <c r="H10" s="97"/>
      <c r="I10" s="97"/>
      <c r="J10" s="97"/>
      <c r="K10" s="97"/>
      <c r="L10" s="97"/>
      <c r="M10" s="97"/>
      <c r="N10" s="97"/>
      <c r="O10" s="97"/>
    </row>
    <row r="11" spans="1:15" ht="25.8">
      <c r="A11" s="28">
        <v>1</v>
      </c>
      <c r="B11" s="209"/>
      <c r="C11" s="209"/>
      <c r="D11" s="206"/>
      <c r="E11" s="206"/>
      <c r="F11" s="207"/>
      <c r="G11" s="207"/>
      <c r="H11" s="207"/>
      <c r="I11" s="207"/>
      <c r="J11" s="207"/>
      <c r="K11" s="207"/>
      <c r="L11" s="207"/>
      <c r="M11" s="207"/>
      <c r="N11" s="207"/>
      <c r="O11" s="208"/>
    </row>
    <row r="12" spans="1:15" ht="18">
      <c r="A12" s="96"/>
      <c r="B12" s="31" t="s">
        <v>31</v>
      </c>
      <c r="C12" s="31"/>
      <c r="D12" s="100"/>
      <c r="E12" s="32"/>
      <c r="F12" s="101">
        <f>SUM(F11)</f>
        <v>0</v>
      </c>
      <c r="G12" s="28"/>
      <c r="H12" s="102"/>
      <c r="I12" s="28"/>
      <c r="J12" s="28"/>
      <c r="K12" s="28"/>
      <c r="L12" s="102"/>
      <c r="M12" s="30"/>
      <c r="N12" s="103"/>
      <c r="O12" s="103"/>
    </row>
    <row r="13" spans="1:15" ht="15.75" customHeight="1">
      <c r="A13" s="241"/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</row>
    <row r="14" spans="1:15" ht="126">
      <c r="A14" s="96" t="s">
        <v>15</v>
      </c>
      <c r="B14" s="29" t="s">
        <v>32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104"/>
    </row>
    <row r="15" spans="1:15" ht="14.7" customHeight="1">
      <c r="A15" s="96">
        <v>1</v>
      </c>
      <c r="B15" s="99" t="s">
        <v>18</v>
      </c>
      <c r="C15" s="99" t="s">
        <v>18</v>
      </c>
      <c r="D15" s="99" t="s">
        <v>18</v>
      </c>
      <c r="E15" s="99" t="s">
        <v>18</v>
      </c>
      <c r="F15" s="99" t="s">
        <v>18</v>
      </c>
      <c r="G15" s="99" t="s">
        <v>18</v>
      </c>
      <c r="H15" s="99" t="s">
        <v>18</v>
      </c>
      <c r="I15" s="99" t="s">
        <v>18</v>
      </c>
      <c r="J15" s="99" t="s">
        <v>18</v>
      </c>
      <c r="K15" s="99" t="s">
        <v>18</v>
      </c>
      <c r="L15" s="99" t="s">
        <v>18</v>
      </c>
      <c r="M15" s="99" t="s">
        <v>18</v>
      </c>
      <c r="N15" s="99" t="s">
        <v>18</v>
      </c>
      <c r="O15" s="99" t="s">
        <v>18</v>
      </c>
    </row>
    <row r="16" spans="1:15" ht="18">
      <c r="A16" s="96"/>
      <c r="B16" s="31" t="s">
        <v>31</v>
      </c>
      <c r="C16" s="105"/>
      <c r="D16" s="106"/>
      <c r="E16" s="107"/>
      <c r="F16" s="101">
        <f>SUM(F15:F15)</f>
        <v>0</v>
      </c>
      <c r="G16" s="97"/>
      <c r="H16" s="97"/>
      <c r="I16" s="97"/>
      <c r="J16" s="108"/>
      <c r="K16" s="97"/>
      <c r="L16" s="97"/>
      <c r="M16" s="97"/>
      <c r="N16" s="97"/>
      <c r="O16" s="97"/>
    </row>
    <row r="17" spans="1:15" ht="36">
      <c r="A17" s="96" t="s">
        <v>16</v>
      </c>
      <c r="B17" s="97" t="s">
        <v>33</v>
      </c>
      <c r="C17" s="97"/>
      <c r="D17" s="97"/>
      <c r="E17" s="97"/>
      <c r="F17" s="109"/>
      <c r="G17" s="97"/>
      <c r="H17" s="97"/>
      <c r="I17" s="97"/>
      <c r="J17" s="97"/>
      <c r="K17" s="97"/>
      <c r="L17" s="97"/>
      <c r="M17" s="97"/>
      <c r="N17" s="97"/>
      <c r="O17" s="97"/>
    </row>
    <row r="18" spans="1:15">
      <c r="A18" s="110">
        <v>1</v>
      </c>
      <c r="B18" s="111" t="s">
        <v>18</v>
      </c>
      <c r="C18" s="111" t="s">
        <v>18</v>
      </c>
      <c r="D18" s="111" t="s">
        <v>18</v>
      </c>
      <c r="E18" s="111" t="s">
        <v>18</v>
      </c>
      <c r="F18" s="112" t="s">
        <v>18</v>
      </c>
      <c r="G18" s="112" t="s">
        <v>18</v>
      </c>
      <c r="H18" s="112" t="s">
        <v>18</v>
      </c>
      <c r="I18" s="112" t="s">
        <v>18</v>
      </c>
      <c r="J18" s="112" t="s">
        <v>18</v>
      </c>
      <c r="K18" s="112" t="s">
        <v>18</v>
      </c>
      <c r="L18" s="112" t="s">
        <v>18</v>
      </c>
      <c r="M18" s="112" t="s">
        <v>18</v>
      </c>
      <c r="N18" s="112" t="s">
        <v>18</v>
      </c>
      <c r="O18" s="112" t="s">
        <v>18</v>
      </c>
    </row>
    <row r="19" spans="1:15">
      <c r="A19" s="110"/>
      <c r="B19" s="111"/>
      <c r="C19" s="111"/>
      <c r="D19" s="111"/>
      <c r="E19" s="111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  <row r="20" spans="1:15" ht="18" thickBot="1">
      <c r="A20" s="242"/>
      <c r="B20" s="242"/>
      <c r="C20" s="242"/>
      <c r="D20" s="242"/>
      <c r="E20" s="242"/>
      <c r="F20" s="242"/>
      <c r="G20" s="242"/>
      <c r="H20" s="242"/>
      <c r="I20" s="242"/>
      <c r="J20" s="242"/>
    </row>
    <row r="21" spans="1:15" ht="18.600000000000001" thickBot="1">
      <c r="A21" s="113"/>
      <c r="E21" s="114" t="s">
        <v>19</v>
      </c>
      <c r="F21" s="115">
        <f>F12+F16</f>
        <v>0</v>
      </c>
    </row>
    <row r="22" spans="1:15">
      <c r="A22" s="240" t="s">
        <v>34</v>
      </c>
      <c r="B22" s="240"/>
      <c r="C22" s="240"/>
      <c r="D22" s="240"/>
      <c r="E22" s="240"/>
      <c r="F22" s="240"/>
      <c r="H22" s="116"/>
    </row>
    <row r="23" spans="1:15" ht="18">
      <c r="A23" s="38"/>
      <c r="E23" s="117"/>
      <c r="F23" s="118"/>
      <c r="G23" s="116"/>
      <c r="H23" s="119"/>
      <c r="I23" s="120"/>
      <c r="J23" s="121"/>
      <c r="N23" s="122"/>
    </row>
    <row r="24" spans="1:15" ht="18">
      <c r="A24" s="93"/>
      <c r="E24" s="123"/>
      <c r="F24" s="116"/>
    </row>
    <row r="25" spans="1:15" ht="18">
      <c r="A25" s="93"/>
      <c r="B25" s="93"/>
      <c r="C25" s="93"/>
      <c r="D25" s="93"/>
      <c r="E25" s="93"/>
      <c r="F25" s="124"/>
    </row>
    <row r="26" spans="1:15" ht="18">
      <c r="A26" s="93"/>
      <c r="B26" s="93"/>
      <c r="H26" s="116"/>
      <c r="I26" s="125"/>
    </row>
    <row r="27" spans="1:15" ht="18">
      <c r="A27" s="93"/>
      <c r="B27" s="93"/>
      <c r="C27" s="93"/>
      <c r="D27" s="93"/>
      <c r="E27" s="93"/>
      <c r="F27" s="116"/>
      <c r="H27" s="126"/>
      <c r="I27" s="125"/>
    </row>
    <row r="28" spans="1:15" ht="18">
      <c r="A28" s="93"/>
      <c r="B28" s="93"/>
      <c r="C28" s="93"/>
      <c r="D28" s="93"/>
      <c r="E28" s="93"/>
      <c r="H28" s="126"/>
    </row>
    <row r="29" spans="1:15" ht="18">
      <c r="A29" s="93"/>
      <c r="B29" s="93"/>
      <c r="H29" s="127"/>
    </row>
    <row r="30" spans="1:15" ht="18">
      <c r="A30" s="93"/>
      <c r="B30" s="93"/>
      <c r="C30" s="93"/>
    </row>
    <row r="31" spans="1:15" ht="18">
      <c r="A31" s="93"/>
      <c r="B31" s="93"/>
      <c r="C31" s="93"/>
      <c r="D31" s="93"/>
    </row>
    <row r="32" spans="1:15" ht="18">
      <c r="A32" s="93"/>
      <c r="B32" s="93"/>
      <c r="C32" s="93"/>
      <c r="D32" s="93"/>
    </row>
    <row r="33" spans="1:2" ht="18">
      <c r="A33" s="93"/>
      <c r="B33" s="93"/>
    </row>
    <row r="34" spans="1:2" ht="18">
      <c r="A34" s="93"/>
      <c r="B34" s="93"/>
    </row>
    <row r="36" spans="1:2" ht="18">
      <c r="A36" s="93"/>
      <c r="B36" s="93"/>
    </row>
  </sheetData>
  <mergeCells count="26">
    <mergeCell ref="A22:F22"/>
    <mergeCell ref="A13:O13"/>
    <mergeCell ref="N7:N9"/>
    <mergeCell ref="O7:O9"/>
    <mergeCell ref="A20:J20"/>
    <mergeCell ref="A7:A9"/>
    <mergeCell ref="K8:K9"/>
    <mergeCell ref="L8:L9"/>
    <mergeCell ref="G8:G9"/>
    <mergeCell ref="H8:H9"/>
    <mergeCell ref="C1:M1"/>
    <mergeCell ref="B7:C7"/>
    <mergeCell ref="D7:E7"/>
    <mergeCell ref="G7:I7"/>
    <mergeCell ref="J7:L7"/>
    <mergeCell ref="M7:M9"/>
    <mergeCell ref="B8:B9"/>
    <mergeCell ref="C8:C9"/>
    <mergeCell ref="D8:D9"/>
    <mergeCell ref="E8:E9"/>
    <mergeCell ref="F7:F9"/>
    <mergeCell ref="A3:O3"/>
    <mergeCell ref="A2:O2"/>
    <mergeCell ref="A5:D5"/>
    <mergeCell ref="I8:I9"/>
    <mergeCell ref="J8:J9"/>
  </mergeCells>
  <printOptions horizontalCentered="1"/>
  <pageMargins left="0" right="0" top="0" bottom="0" header="0" footer="0"/>
  <pageSetup paperSize="9" scale="4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zoomScale="60" zoomScaleNormal="60" workbookViewId="0">
      <selection activeCell="C7" sqref="C7"/>
    </sheetView>
  </sheetViews>
  <sheetFormatPr defaultColWidth="8.6640625" defaultRowHeight="22.8"/>
  <cols>
    <col min="1" max="1" width="9.44140625" style="130" bestFit="1" customWidth="1"/>
    <col min="2" max="2" width="19.5546875" style="130" customWidth="1"/>
    <col min="3" max="3" width="24.77734375" style="130" customWidth="1"/>
    <col min="4" max="4" width="10.44140625" style="130" customWidth="1"/>
    <col min="5" max="5" width="13.109375" style="130" customWidth="1"/>
    <col min="6" max="6" width="20.88671875" style="130" bestFit="1" customWidth="1"/>
    <col min="7" max="7" width="44.33203125" style="130" bestFit="1" customWidth="1"/>
    <col min="8" max="8" width="11.109375" style="130" bestFit="1" customWidth="1"/>
    <col min="9" max="9" width="22.33203125" style="130" customWidth="1"/>
    <col min="10" max="10" width="55.88671875" style="130" customWidth="1"/>
    <col min="11" max="11" width="28.6640625" style="130" bestFit="1" customWidth="1"/>
    <col min="12" max="12" width="24.77734375" style="130" bestFit="1" customWidth="1"/>
    <col min="13" max="14" width="15.109375" style="130" bestFit="1" customWidth="1"/>
    <col min="15" max="15" width="16.6640625" style="130" customWidth="1"/>
    <col min="16" max="16384" width="8.6640625" style="130"/>
  </cols>
  <sheetData>
    <row r="1" spans="1:15">
      <c r="A1" s="128" t="s">
        <v>35</v>
      </c>
      <c r="B1" s="129"/>
      <c r="C1" s="246" t="s">
        <v>36</v>
      </c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129"/>
      <c r="O1" s="129"/>
    </row>
    <row r="2" spans="1:15">
      <c r="A2" s="128" t="s">
        <v>105</v>
      </c>
    </row>
    <row r="3" spans="1:15">
      <c r="A3" s="131" t="s">
        <v>107</v>
      </c>
    </row>
    <row r="4" spans="1:15">
      <c r="A4" s="251" t="s">
        <v>128</v>
      </c>
      <c r="B4" s="251"/>
      <c r="C4" s="251"/>
      <c r="D4" s="251"/>
      <c r="L4" s="128"/>
    </row>
    <row r="5" spans="1:15" ht="15.45" customHeight="1">
      <c r="A5" s="247" t="s">
        <v>2</v>
      </c>
      <c r="B5" s="248" t="s">
        <v>3</v>
      </c>
      <c r="C5" s="248"/>
      <c r="D5" s="248" t="s">
        <v>6</v>
      </c>
      <c r="E5" s="248"/>
      <c r="F5" s="249" t="s">
        <v>22</v>
      </c>
      <c r="G5" s="250" t="s">
        <v>10</v>
      </c>
      <c r="H5" s="250"/>
      <c r="I5" s="250"/>
      <c r="J5" s="250" t="s">
        <v>11</v>
      </c>
      <c r="K5" s="250"/>
      <c r="L5" s="250"/>
      <c r="M5" s="245" t="s">
        <v>24</v>
      </c>
      <c r="N5" s="245" t="s">
        <v>25</v>
      </c>
      <c r="O5" s="245" t="s">
        <v>13</v>
      </c>
    </row>
    <row r="6" spans="1:15" ht="91.2">
      <c r="A6" s="247"/>
      <c r="B6" s="175" t="s">
        <v>4</v>
      </c>
      <c r="C6" s="175" t="s">
        <v>5</v>
      </c>
      <c r="D6" s="175" t="s">
        <v>7</v>
      </c>
      <c r="E6" s="175" t="s">
        <v>8</v>
      </c>
      <c r="F6" s="249"/>
      <c r="G6" s="175" t="s">
        <v>26</v>
      </c>
      <c r="H6" s="175" t="s">
        <v>27</v>
      </c>
      <c r="I6" s="175" t="s">
        <v>12</v>
      </c>
      <c r="J6" s="175" t="s">
        <v>28</v>
      </c>
      <c r="K6" s="175" t="s">
        <v>27</v>
      </c>
      <c r="L6" s="175" t="s">
        <v>12</v>
      </c>
      <c r="M6" s="245"/>
      <c r="N6" s="245"/>
      <c r="O6" s="245"/>
    </row>
    <row r="7" spans="1:15">
      <c r="A7" s="132" t="s">
        <v>14</v>
      </c>
      <c r="B7" s="133" t="s">
        <v>29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</row>
    <row r="8" spans="1:15" ht="25.8">
      <c r="A8" s="150">
        <v>1</v>
      </c>
    </row>
    <row r="9" spans="1:15">
      <c r="A9" s="132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</row>
    <row r="10" spans="1:15">
      <c r="A10" s="132"/>
      <c r="B10" s="133" t="s">
        <v>31</v>
      </c>
      <c r="C10" s="133"/>
      <c r="D10" s="133"/>
      <c r="E10" s="133"/>
      <c r="F10" s="136">
        <f>SUM(F9:F9)</f>
        <v>0</v>
      </c>
      <c r="G10" s="137"/>
      <c r="H10" s="137"/>
      <c r="I10" s="137"/>
      <c r="J10" s="137"/>
      <c r="K10" s="137"/>
      <c r="L10" s="137"/>
      <c r="M10" s="137"/>
      <c r="N10" s="137"/>
      <c r="O10" s="137"/>
    </row>
    <row r="11" spans="1:15" ht="25.8" customHeight="1">
      <c r="A11" s="132" t="s">
        <v>15</v>
      </c>
      <c r="B11" s="133" t="s">
        <v>32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</row>
    <row r="12" spans="1:15" ht="15" customHeight="1">
      <c r="A12" s="138">
        <v>1</v>
      </c>
      <c r="B12" s="139" t="s">
        <v>18</v>
      </c>
      <c r="C12" s="139" t="s">
        <v>18</v>
      </c>
      <c r="D12" s="139" t="s">
        <v>18</v>
      </c>
      <c r="E12" s="139" t="s">
        <v>18</v>
      </c>
      <c r="F12" s="139" t="s">
        <v>18</v>
      </c>
      <c r="G12" s="139" t="s">
        <v>18</v>
      </c>
      <c r="H12" s="139" t="s">
        <v>18</v>
      </c>
      <c r="I12" s="139" t="s">
        <v>18</v>
      </c>
      <c r="J12" s="139" t="s">
        <v>18</v>
      </c>
      <c r="K12" s="139" t="s">
        <v>18</v>
      </c>
      <c r="L12" s="139" t="s">
        <v>18</v>
      </c>
      <c r="M12" s="139" t="s">
        <v>18</v>
      </c>
      <c r="N12" s="139" t="s">
        <v>18</v>
      </c>
      <c r="O12" s="139" t="s">
        <v>18</v>
      </c>
    </row>
    <row r="13" spans="1:15">
      <c r="A13" s="132"/>
      <c r="B13" s="133" t="s">
        <v>31</v>
      </c>
      <c r="C13" s="133"/>
      <c r="D13" s="133"/>
      <c r="E13" s="133"/>
      <c r="F13" s="136">
        <f>SUM(F12:F12)</f>
        <v>0</v>
      </c>
      <c r="G13" s="133"/>
      <c r="H13" s="133"/>
      <c r="I13" s="133"/>
      <c r="J13" s="133"/>
      <c r="K13" s="133"/>
      <c r="L13" s="133"/>
      <c r="M13" s="133"/>
      <c r="N13" s="133"/>
      <c r="O13" s="133"/>
    </row>
    <row r="14" spans="1:15">
      <c r="A14" s="132" t="s">
        <v>16</v>
      </c>
      <c r="B14" s="133" t="s">
        <v>33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</row>
    <row r="15" spans="1:15">
      <c r="A15" s="138">
        <v>1</v>
      </c>
      <c r="B15" s="135" t="s">
        <v>18</v>
      </c>
      <c r="C15" s="135" t="s">
        <v>18</v>
      </c>
      <c r="D15" s="135" t="s">
        <v>18</v>
      </c>
      <c r="E15" s="135" t="s">
        <v>18</v>
      </c>
      <c r="F15" s="134" t="s">
        <v>18</v>
      </c>
      <c r="G15" s="134" t="s">
        <v>18</v>
      </c>
      <c r="H15" s="134" t="s">
        <v>18</v>
      </c>
      <c r="I15" s="134" t="s">
        <v>18</v>
      </c>
      <c r="J15" s="134" t="s">
        <v>18</v>
      </c>
      <c r="K15" s="134" t="s">
        <v>18</v>
      </c>
      <c r="L15" s="134" t="s">
        <v>18</v>
      </c>
      <c r="M15" s="134" t="s">
        <v>18</v>
      </c>
      <c r="N15" s="134" t="s">
        <v>18</v>
      </c>
      <c r="O15" s="134" t="s">
        <v>18</v>
      </c>
    </row>
    <row r="16" spans="1:15">
      <c r="A16" s="138"/>
      <c r="B16" s="135"/>
      <c r="C16" s="135"/>
      <c r="D16" s="135"/>
      <c r="E16" s="135"/>
      <c r="F16" s="134"/>
      <c r="G16" s="134"/>
      <c r="H16" s="134"/>
      <c r="I16" s="134"/>
      <c r="J16" s="134"/>
      <c r="K16" s="134"/>
      <c r="L16" s="134"/>
      <c r="M16" s="134"/>
      <c r="N16" s="134"/>
      <c r="O16" s="134"/>
    </row>
    <row r="18" spans="1:17" ht="23.4" thickBot="1"/>
    <row r="19" spans="1:17" ht="23.4" thickBot="1">
      <c r="E19" s="140" t="s">
        <v>19</v>
      </c>
      <c r="F19" s="141">
        <f>F10+F13</f>
        <v>0</v>
      </c>
      <c r="Q19" s="142"/>
    </row>
    <row r="20" spans="1:17">
      <c r="A20" s="128"/>
    </row>
    <row r="21" spans="1:17">
      <c r="A21" s="143"/>
      <c r="C21" s="128"/>
      <c r="D21" s="128"/>
      <c r="E21" s="128"/>
      <c r="F21" s="128"/>
    </row>
    <row r="22" spans="1:17">
      <c r="C22" s="128"/>
      <c r="D22" s="128"/>
      <c r="E22" s="128"/>
      <c r="F22" s="128"/>
    </row>
    <row r="23" spans="1:17">
      <c r="B23" s="128"/>
      <c r="C23" s="128"/>
      <c r="D23" s="128"/>
      <c r="E23" s="128"/>
    </row>
    <row r="24" spans="1:17">
      <c r="A24" s="128"/>
      <c r="B24" s="128"/>
      <c r="C24" s="128"/>
      <c r="D24" s="128"/>
      <c r="E24" s="128"/>
    </row>
  </sheetData>
  <mergeCells count="11">
    <mergeCell ref="N5:N6"/>
    <mergeCell ref="O5:O6"/>
    <mergeCell ref="C1:M1"/>
    <mergeCell ref="A5:A6"/>
    <mergeCell ref="B5:C5"/>
    <mergeCell ref="D5:E5"/>
    <mergeCell ref="F5:F6"/>
    <mergeCell ref="G5:I5"/>
    <mergeCell ref="J5:L5"/>
    <mergeCell ref="M5:M6"/>
    <mergeCell ref="A4:D4"/>
  </mergeCells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zoomScale="68" zoomScaleNormal="68" zoomScaleSheetLayoutView="50" workbookViewId="0">
      <selection activeCell="A4" sqref="A4:D4"/>
    </sheetView>
  </sheetViews>
  <sheetFormatPr defaultColWidth="8.6640625" defaultRowHeight="25.8"/>
  <cols>
    <col min="1" max="1" width="8.6640625" style="147"/>
    <col min="2" max="2" width="37.33203125" style="147" customWidth="1"/>
    <col min="3" max="3" width="20.33203125" style="147" bestFit="1" customWidth="1"/>
    <col min="4" max="4" width="13.109375" style="147" customWidth="1"/>
    <col min="5" max="5" width="13.5546875" style="147" bestFit="1" customWidth="1"/>
    <col min="6" max="6" width="26.5546875" style="147" bestFit="1" customWidth="1"/>
    <col min="7" max="7" width="16.33203125" style="147" bestFit="1" customWidth="1"/>
    <col min="8" max="8" width="7.6640625" style="147" bestFit="1" customWidth="1"/>
    <col min="9" max="9" width="5.33203125" style="147" bestFit="1" customWidth="1"/>
    <col min="10" max="10" width="15.33203125" style="147" bestFit="1" customWidth="1"/>
    <col min="11" max="11" width="7.6640625" style="147" bestFit="1" customWidth="1"/>
    <col min="12" max="12" width="5.33203125" style="147" bestFit="1" customWidth="1"/>
    <col min="13" max="13" width="21.44140625" style="147" bestFit="1" customWidth="1"/>
    <col min="14" max="14" width="18" style="147" customWidth="1"/>
    <col min="15" max="15" width="21.44140625" style="148" bestFit="1" customWidth="1"/>
    <col min="16" max="16" width="8.6640625" style="147"/>
    <col min="17" max="17" width="12.109375" style="147" customWidth="1"/>
    <col min="18" max="18" width="8.6640625" style="147"/>
    <col min="19" max="19" width="16.44140625" style="147" customWidth="1"/>
    <col min="20" max="16384" width="8.6640625" style="147"/>
  </cols>
  <sheetData>
    <row r="1" spans="1:17">
      <c r="A1" s="144" t="s">
        <v>37</v>
      </c>
      <c r="B1" s="145"/>
      <c r="C1" s="255" t="s">
        <v>38</v>
      </c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45"/>
      <c r="O1" s="146"/>
    </row>
    <row r="2" spans="1:17">
      <c r="A2" s="144" t="s">
        <v>105</v>
      </c>
    </row>
    <row r="3" spans="1:17">
      <c r="A3" s="149" t="s">
        <v>107</v>
      </c>
    </row>
    <row r="4" spans="1:17">
      <c r="A4" s="260" t="s">
        <v>127</v>
      </c>
      <c r="B4" s="260"/>
      <c r="C4" s="260"/>
      <c r="D4" s="260"/>
      <c r="L4" s="144"/>
    </row>
    <row r="5" spans="1:17" ht="15.45" customHeight="1">
      <c r="A5" s="256" t="s">
        <v>2</v>
      </c>
      <c r="B5" s="257" t="s">
        <v>3</v>
      </c>
      <c r="C5" s="257"/>
      <c r="D5" s="257" t="s">
        <v>6</v>
      </c>
      <c r="E5" s="257"/>
      <c r="F5" s="258" t="s">
        <v>22</v>
      </c>
      <c r="G5" s="259" t="s">
        <v>23</v>
      </c>
      <c r="H5" s="259"/>
      <c r="I5" s="259"/>
      <c r="J5" s="259" t="s">
        <v>11</v>
      </c>
      <c r="K5" s="259"/>
      <c r="L5" s="259"/>
      <c r="M5" s="252" t="s">
        <v>24</v>
      </c>
      <c r="N5" s="252" t="s">
        <v>25</v>
      </c>
      <c r="O5" s="253" t="s">
        <v>13</v>
      </c>
    </row>
    <row r="6" spans="1:17" ht="129">
      <c r="A6" s="256"/>
      <c r="B6" s="176" t="s">
        <v>4</v>
      </c>
      <c r="C6" s="176" t="s">
        <v>5</v>
      </c>
      <c r="D6" s="176" t="s">
        <v>7</v>
      </c>
      <c r="E6" s="176" t="s">
        <v>8</v>
      </c>
      <c r="F6" s="258"/>
      <c r="G6" s="176" t="s">
        <v>26</v>
      </c>
      <c r="H6" s="176" t="s">
        <v>27</v>
      </c>
      <c r="I6" s="176" t="s">
        <v>12</v>
      </c>
      <c r="J6" s="176" t="s">
        <v>28</v>
      </c>
      <c r="K6" s="176" t="s">
        <v>27</v>
      </c>
      <c r="L6" s="176" t="s">
        <v>12</v>
      </c>
      <c r="M6" s="252"/>
      <c r="N6" s="252"/>
      <c r="O6" s="253"/>
    </row>
    <row r="7" spans="1:17">
      <c r="A7" s="150" t="s">
        <v>14</v>
      </c>
      <c r="B7" s="152" t="s">
        <v>29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60"/>
    </row>
    <row r="9" spans="1:17">
      <c r="A9" s="151"/>
      <c r="B9" s="150" t="s">
        <v>20</v>
      </c>
      <c r="C9" s="154"/>
      <c r="D9" s="154"/>
      <c r="E9" s="154"/>
      <c r="F9" s="177"/>
      <c r="G9" s="178"/>
      <c r="H9" s="154"/>
      <c r="I9" s="154"/>
      <c r="J9" s="154"/>
      <c r="K9" s="154"/>
      <c r="L9" s="154"/>
      <c r="M9" s="154"/>
      <c r="N9" s="154"/>
      <c r="O9" s="154"/>
    </row>
    <row r="10" spans="1:17">
      <c r="A10" s="254" t="s">
        <v>39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</row>
    <row r="11" spans="1:17">
      <c r="A11" s="150" t="s">
        <v>15</v>
      </c>
      <c r="B11" s="152" t="s">
        <v>32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4"/>
    </row>
    <row r="12" spans="1:17">
      <c r="A12" s="155">
        <v>1</v>
      </c>
      <c r="B12" s="156" t="s">
        <v>18</v>
      </c>
      <c r="C12" s="156" t="s">
        <v>18</v>
      </c>
      <c r="D12" s="156" t="s">
        <v>18</v>
      </c>
      <c r="E12" s="156" t="s">
        <v>18</v>
      </c>
      <c r="F12" s="156" t="s">
        <v>18</v>
      </c>
      <c r="G12" s="156" t="s">
        <v>18</v>
      </c>
      <c r="H12" s="156" t="s">
        <v>18</v>
      </c>
      <c r="I12" s="156" t="s">
        <v>18</v>
      </c>
      <c r="J12" s="156" t="s">
        <v>18</v>
      </c>
      <c r="K12" s="156" t="s">
        <v>18</v>
      </c>
      <c r="L12" s="156" t="s">
        <v>18</v>
      </c>
      <c r="M12" s="156" t="s">
        <v>18</v>
      </c>
      <c r="N12" s="156" t="s">
        <v>18</v>
      </c>
      <c r="O12" s="156" t="s">
        <v>18</v>
      </c>
    </row>
    <row r="13" spans="1:17" ht="22.5" customHeight="1">
      <c r="A13" s="150"/>
      <c r="B13" s="157" t="s">
        <v>40</v>
      </c>
      <c r="C13" s="152"/>
      <c r="D13" s="158"/>
      <c r="E13" s="158"/>
      <c r="F13" s="159">
        <f>SUM(F12:F12)</f>
        <v>0</v>
      </c>
      <c r="G13" s="152"/>
      <c r="H13" s="152"/>
      <c r="I13" s="152"/>
      <c r="J13" s="152"/>
      <c r="K13" s="152"/>
      <c r="L13" s="152"/>
      <c r="M13" s="152"/>
      <c r="N13" s="152"/>
      <c r="O13" s="160"/>
      <c r="Q13" s="161"/>
    </row>
    <row r="14" spans="1:17">
      <c r="A14" s="150" t="s">
        <v>16</v>
      </c>
      <c r="B14" s="152" t="s">
        <v>33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60"/>
      <c r="Q14" s="161"/>
    </row>
    <row r="15" spans="1:17">
      <c r="A15" s="151">
        <v>1</v>
      </c>
      <c r="B15" s="155" t="s">
        <v>18</v>
      </c>
      <c r="C15" s="155" t="s">
        <v>18</v>
      </c>
      <c r="D15" s="155" t="s">
        <v>18</v>
      </c>
      <c r="E15" s="155" t="s">
        <v>18</v>
      </c>
      <c r="F15" s="162" t="s">
        <v>18</v>
      </c>
      <c r="G15" s="162" t="s">
        <v>18</v>
      </c>
      <c r="H15" s="162" t="s">
        <v>18</v>
      </c>
      <c r="I15" s="162" t="s">
        <v>18</v>
      </c>
      <c r="J15" s="162" t="s">
        <v>18</v>
      </c>
      <c r="K15" s="162" t="s">
        <v>18</v>
      </c>
      <c r="L15" s="162" t="s">
        <v>18</v>
      </c>
      <c r="M15" s="162" t="s">
        <v>18</v>
      </c>
      <c r="N15" s="162" t="s">
        <v>18</v>
      </c>
      <c r="O15" s="162" t="s">
        <v>18</v>
      </c>
      <c r="Q15" s="161"/>
    </row>
    <row r="16" spans="1:17">
      <c r="A16" s="151"/>
      <c r="B16" s="155"/>
      <c r="C16" s="155"/>
      <c r="D16" s="155"/>
      <c r="E16" s="155"/>
      <c r="F16" s="163"/>
      <c r="G16" s="163"/>
      <c r="H16" s="163"/>
      <c r="I16" s="163"/>
      <c r="J16" s="163"/>
      <c r="K16" s="163"/>
      <c r="L16" s="163"/>
      <c r="M16" s="163"/>
      <c r="N16" s="163"/>
      <c r="O16" s="164"/>
    </row>
    <row r="17" spans="1:15" ht="22.5" customHeight="1">
      <c r="A17" s="150"/>
      <c r="B17" s="152" t="s">
        <v>40</v>
      </c>
      <c r="C17" s="152"/>
      <c r="D17" s="158"/>
      <c r="E17" s="158"/>
      <c r="F17" s="179">
        <f>SUM(F15:F16)</f>
        <v>0</v>
      </c>
      <c r="G17" s="152"/>
      <c r="H17" s="152"/>
      <c r="I17" s="152"/>
      <c r="J17" s="152"/>
      <c r="K17" s="152"/>
      <c r="L17" s="152"/>
      <c r="M17" s="152"/>
      <c r="N17" s="152"/>
      <c r="O17" s="160"/>
    </row>
    <row r="18" spans="1:15">
      <c r="A18" s="153"/>
      <c r="B18" s="153"/>
      <c r="C18" s="153"/>
      <c r="D18" s="153"/>
      <c r="E18" s="180" t="s">
        <v>19</v>
      </c>
      <c r="F18" s="177">
        <f>F9+F13+F17</f>
        <v>0</v>
      </c>
      <c r="G18" s="153"/>
      <c r="H18" s="153"/>
      <c r="I18" s="153"/>
      <c r="J18" s="153"/>
      <c r="K18" s="153"/>
      <c r="L18" s="153"/>
      <c r="M18" s="153"/>
      <c r="N18" s="153"/>
      <c r="O18" s="154"/>
    </row>
    <row r="19" spans="1:15">
      <c r="A19" s="144"/>
      <c r="G19" s="165"/>
    </row>
    <row r="20" spans="1:15">
      <c r="A20" s="166"/>
      <c r="B20" s="144"/>
      <c r="C20" s="144"/>
      <c r="D20" s="144"/>
      <c r="F20" s="167"/>
    </row>
    <row r="21" spans="1:15">
      <c r="A21" s="144"/>
      <c r="B21" s="144"/>
    </row>
    <row r="22" spans="1:15">
      <c r="A22" s="144"/>
      <c r="B22" s="144"/>
    </row>
    <row r="23" spans="1:15">
      <c r="A23" s="144"/>
      <c r="B23" s="144"/>
    </row>
    <row r="24" spans="1:15">
      <c r="A24" s="144"/>
      <c r="B24" s="144"/>
    </row>
    <row r="25" spans="1:15">
      <c r="A25" s="144"/>
      <c r="B25" s="144"/>
      <c r="C25" s="144"/>
      <c r="D25" s="144"/>
    </row>
  </sheetData>
  <mergeCells count="12">
    <mergeCell ref="N5:N6"/>
    <mergeCell ref="O5:O6"/>
    <mergeCell ref="A10:O10"/>
    <mergeCell ref="C1:M1"/>
    <mergeCell ref="A5:A6"/>
    <mergeCell ref="B5:C5"/>
    <mergeCell ref="D5:E5"/>
    <mergeCell ref="F5:F6"/>
    <mergeCell ref="G5:I5"/>
    <mergeCell ref="J5:L5"/>
    <mergeCell ref="M5:M6"/>
    <mergeCell ref="A4:D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O33"/>
  <sheetViews>
    <sheetView tabSelected="1" topLeftCell="A6" zoomScale="68" zoomScaleNormal="73" zoomScaleSheetLayoutView="70" workbookViewId="0">
      <selection activeCell="K8" sqref="K8:K12"/>
    </sheetView>
  </sheetViews>
  <sheetFormatPr defaultColWidth="15.44140625" defaultRowHeight="17.399999999999999"/>
  <cols>
    <col min="1" max="1" width="21.109375" style="25" customWidth="1"/>
    <col min="2" max="2" width="15.44140625" style="25" customWidth="1"/>
    <col min="3" max="3" width="15.44140625" style="25"/>
    <col min="4" max="4" width="24.109375" style="25" bestFit="1" customWidth="1"/>
    <col min="5" max="5" width="70.6640625" style="25" bestFit="1" customWidth="1"/>
    <col min="6" max="6" width="18.6640625" style="25" customWidth="1"/>
    <col min="7" max="7" width="19.44140625" style="25" bestFit="1" customWidth="1"/>
    <col min="8" max="8" width="58.109375" style="25" bestFit="1" customWidth="1"/>
    <col min="9" max="9" width="18.6640625" style="25" bestFit="1" customWidth="1"/>
    <col min="10" max="10" width="18.77734375" style="25" customWidth="1"/>
    <col min="11" max="13" width="15.44140625" style="25"/>
    <col min="14" max="14" width="18.77734375" style="25" bestFit="1" customWidth="1"/>
    <col min="15" max="15" width="17.88671875" style="25" bestFit="1" customWidth="1"/>
    <col min="16" max="16384" width="15.44140625" style="25"/>
  </cols>
  <sheetData>
    <row r="1" spans="1:15" ht="18">
      <c r="A1" s="23" t="s">
        <v>41</v>
      </c>
      <c r="B1" s="24"/>
      <c r="C1" s="263" t="s">
        <v>42</v>
      </c>
      <c r="D1" s="263"/>
      <c r="E1" s="263"/>
      <c r="F1" s="263"/>
      <c r="G1" s="263"/>
      <c r="H1" s="263"/>
      <c r="I1" s="263"/>
      <c r="J1" s="263"/>
      <c r="K1" s="24"/>
    </row>
    <row r="2" spans="1:15" ht="18">
      <c r="A2" s="264" t="s">
        <v>105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</row>
    <row r="3" spans="1:15" ht="18">
      <c r="A3" s="264" t="s">
        <v>107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</row>
    <row r="4" spans="1:15" ht="21">
      <c r="A4" s="266" t="s">
        <v>129</v>
      </c>
      <c r="B4" s="266"/>
      <c r="C4" s="266"/>
      <c r="D4" s="266"/>
      <c r="J4" s="23"/>
    </row>
    <row r="5" spans="1:15" ht="18.45" customHeight="1">
      <c r="A5" s="244" t="s">
        <v>2</v>
      </c>
      <c r="B5" s="244" t="s">
        <v>3</v>
      </c>
      <c r="C5" s="244"/>
      <c r="D5" s="244" t="s">
        <v>22</v>
      </c>
      <c r="E5" s="244" t="s">
        <v>10</v>
      </c>
      <c r="F5" s="244"/>
      <c r="G5" s="244"/>
      <c r="H5" s="244" t="s">
        <v>11</v>
      </c>
      <c r="I5" s="244"/>
      <c r="J5" s="244"/>
      <c r="K5" s="244" t="s">
        <v>25</v>
      </c>
    </row>
    <row r="6" spans="1:15" ht="54">
      <c r="A6" s="244"/>
      <c r="B6" s="26" t="s">
        <v>4</v>
      </c>
      <c r="C6" s="26" t="s">
        <v>5</v>
      </c>
      <c r="D6" s="244"/>
      <c r="E6" s="27" t="s">
        <v>26</v>
      </c>
      <c r="F6" s="26" t="s">
        <v>27</v>
      </c>
      <c r="G6" s="26" t="s">
        <v>12</v>
      </c>
      <c r="H6" s="26" t="s">
        <v>28</v>
      </c>
      <c r="I6" s="26" t="s">
        <v>27</v>
      </c>
      <c r="J6" s="26" t="s">
        <v>12</v>
      </c>
      <c r="K6" s="244"/>
    </row>
    <row r="7" spans="1:15" ht="90">
      <c r="A7" s="28" t="s">
        <v>14</v>
      </c>
      <c r="B7" s="29" t="s">
        <v>29</v>
      </c>
      <c r="C7" s="29"/>
      <c r="D7" s="29"/>
      <c r="E7" s="27"/>
      <c r="F7" s="29"/>
      <c r="G7" s="27"/>
      <c r="H7" s="29"/>
      <c r="I7" s="29"/>
      <c r="J7" s="29"/>
      <c r="K7" s="29"/>
    </row>
    <row r="8" spans="1:15" s="214" customFormat="1" ht="31.2">
      <c r="A8" s="215">
        <v>1</v>
      </c>
      <c r="B8" s="216">
        <v>46235</v>
      </c>
      <c r="C8" s="216">
        <v>46265</v>
      </c>
      <c r="D8" s="217">
        <v>6.7340500000000001E-3</v>
      </c>
      <c r="E8" s="215" t="s">
        <v>112</v>
      </c>
      <c r="F8" s="215" t="s">
        <v>110</v>
      </c>
      <c r="G8" s="215" t="s">
        <v>113</v>
      </c>
      <c r="H8" s="215" t="s">
        <v>111</v>
      </c>
      <c r="I8" s="215" t="s">
        <v>110</v>
      </c>
      <c r="J8" s="215" t="s">
        <v>109</v>
      </c>
      <c r="K8" s="218">
        <v>3.2</v>
      </c>
    </row>
    <row r="9" spans="1:15" s="214" customFormat="1">
      <c r="A9" s="215">
        <v>2</v>
      </c>
      <c r="B9" s="216">
        <v>46235</v>
      </c>
      <c r="C9" s="216">
        <v>46265</v>
      </c>
      <c r="D9" s="173">
        <v>22.319999999999997</v>
      </c>
      <c r="E9" s="215" t="s">
        <v>121</v>
      </c>
      <c r="F9" s="215" t="s">
        <v>110</v>
      </c>
      <c r="G9" s="215" t="s">
        <v>122</v>
      </c>
      <c r="H9" s="223" t="s">
        <v>119</v>
      </c>
      <c r="I9" s="215" t="s">
        <v>110</v>
      </c>
      <c r="J9" s="215" t="s">
        <v>120</v>
      </c>
      <c r="K9" s="218">
        <v>6.25</v>
      </c>
    </row>
    <row r="10" spans="1:15" s="214" customFormat="1">
      <c r="A10" s="215">
        <v>3</v>
      </c>
      <c r="B10" s="216">
        <v>46235</v>
      </c>
      <c r="C10" s="216">
        <v>46265</v>
      </c>
      <c r="D10" s="173">
        <v>126.47999999999996</v>
      </c>
      <c r="E10" s="215" t="s">
        <v>123</v>
      </c>
      <c r="F10" s="215" t="s">
        <v>110</v>
      </c>
      <c r="G10" s="215" t="s">
        <v>122</v>
      </c>
      <c r="H10" s="223" t="s">
        <v>119</v>
      </c>
      <c r="I10" s="215" t="s">
        <v>110</v>
      </c>
      <c r="J10" s="215" t="s">
        <v>120</v>
      </c>
      <c r="K10" s="218">
        <v>6.25</v>
      </c>
      <c r="L10" s="214">
        <v>3.2</v>
      </c>
    </row>
    <row r="11" spans="1:15" s="214" customFormat="1">
      <c r="A11" s="215">
        <v>4</v>
      </c>
      <c r="B11" s="216">
        <v>46235</v>
      </c>
      <c r="C11" s="216">
        <v>46265</v>
      </c>
      <c r="D11" s="173">
        <v>74.400000000000006</v>
      </c>
      <c r="E11" s="215" t="s">
        <v>121</v>
      </c>
      <c r="F11" s="215" t="s">
        <v>110</v>
      </c>
      <c r="G11" s="215" t="s">
        <v>122</v>
      </c>
      <c r="H11" s="223" t="s">
        <v>119</v>
      </c>
      <c r="I11" s="215" t="s">
        <v>110</v>
      </c>
      <c r="J11" s="215" t="s">
        <v>120</v>
      </c>
      <c r="K11" s="218">
        <v>6.25</v>
      </c>
      <c r="L11" s="214">
        <v>3.15</v>
      </c>
    </row>
    <row r="12" spans="1:15" s="214" customFormat="1">
      <c r="A12" s="215"/>
      <c r="B12" s="216"/>
      <c r="C12" s="216"/>
      <c r="D12" s="217"/>
      <c r="E12" s="215"/>
      <c r="F12" s="215"/>
      <c r="G12" s="215"/>
      <c r="H12" s="215"/>
      <c r="I12" s="215"/>
      <c r="J12" s="215"/>
      <c r="K12" s="218"/>
      <c r="N12" s="225">
        <v>6752240</v>
      </c>
    </row>
    <row r="13" spans="1:15" s="214" customFormat="1">
      <c r="A13" s="215"/>
      <c r="B13" s="216"/>
      <c r="C13" s="216"/>
      <c r="D13" s="217"/>
      <c r="E13" s="215"/>
      <c r="F13" s="215"/>
      <c r="G13" s="215"/>
      <c r="H13" s="215"/>
      <c r="I13" s="215"/>
      <c r="J13" s="215"/>
      <c r="K13" s="218"/>
      <c r="L13" s="214">
        <f>L11-L10</f>
        <v>-5.0000000000000266E-2</v>
      </c>
    </row>
    <row r="14" spans="1:15" s="214" customFormat="1" ht="16.2" customHeight="1">
      <c r="A14" s="215"/>
      <c r="B14" s="216"/>
      <c r="C14" s="216"/>
      <c r="D14" s="217"/>
      <c r="E14" s="220"/>
      <c r="F14" s="215"/>
      <c r="G14" s="215"/>
      <c r="H14" s="215"/>
      <c r="I14" s="215"/>
      <c r="J14" s="215"/>
      <c r="K14" s="218"/>
    </row>
    <row r="15" spans="1:15" ht="36">
      <c r="A15" s="169"/>
      <c r="B15" s="31" t="s">
        <v>31</v>
      </c>
      <c r="C15" s="31"/>
      <c r="D15" s="102">
        <f>SUM(D8:D14)</f>
        <v>223.20673404999997</v>
      </c>
      <c r="E15" s="32"/>
      <c r="F15" s="28"/>
      <c r="G15" s="28"/>
      <c r="H15" s="30"/>
      <c r="I15" s="28"/>
      <c r="J15" s="28"/>
      <c r="K15" s="169"/>
      <c r="N15" s="226">
        <v>6752240</v>
      </c>
      <c r="O15" s="25">
        <f>N15/1000</f>
        <v>6752.24</v>
      </c>
    </row>
    <row r="16" spans="1:15" ht="18">
      <c r="A16" s="28"/>
      <c r="B16" s="265" t="s">
        <v>32</v>
      </c>
      <c r="C16" s="265"/>
      <c r="D16" s="265"/>
      <c r="E16" s="265"/>
      <c r="F16" s="265"/>
      <c r="G16" s="265"/>
      <c r="H16" s="265"/>
      <c r="I16" s="265"/>
      <c r="J16" s="265"/>
      <c r="K16" s="265"/>
      <c r="N16" s="25">
        <f>N15/1000</f>
        <v>6752.24</v>
      </c>
      <c r="O16" s="25">
        <f>O15/1000</f>
        <v>6.7522399999999996</v>
      </c>
    </row>
    <row r="17" spans="1:11" ht="18">
      <c r="A17" s="28" t="s">
        <v>15</v>
      </c>
      <c r="B17" s="33" t="s">
        <v>18</v>
      </c>
      <c r="C17" s="33" t="s">
        <v>18</v>
      </c>
      <c r="D17" s="34" t="s">
        <v>18</v>
      </c>
      <c r="E17" s="35" t="s">
        <v>18</v>
      </c>
      <c r="F17" s="35" t="s">
        <v>18</v>
      </c>
      <c r="G17" s="35" t="s">
        <v>18</v>
      </c>
      <c r="H17" s="35" t="s">
        <v>18</v>
      </c>
      <c r="I17" s="35" t="s">
        <v>18</v>
      </c>
      <c r="J17" s="35" t="s">
        <v>18</v>
      </c>
      <c r="K17" s="35" t="s">
        <v>18</v>
      </c>
    </row>
    <row r="18" spans="1:11">
      <c r="A18" s="30">
        <v>1</v>
      </c>
      <c r="B18" s="33" t="s">
        <v>18</v>
      </c>
      <c r="C18" s="33" t="s">
        <v>18</v>
      </c>
      <c r="D18" s="34" t="s">
        <v>18</v>
      </c>
      <c r="E18" s="35" t="s">
        <v>18</v>
      </c>
      <c r="F18" s="35" t="s">
        <v>18</v>
      </c>
      <c r="G18" s="35" t="s">
        <v>18</v>
      </c>
      <c r="H18" s="35" t="s">
        <v>18</v>
      </c>
      <c r="I18" s="35" t="s">
        <v>18</v>
      </c>
      <c r="J18" s="35" t="s">
        <v>18</v>
      </c>
      <c r="K18" s="35" t="s">
        <v>18</v>
      </c>
    </row>
    <row r="19" spans="1:11">
      <c r="A19" s="30">
        <v>2</v>
      </c>
      <c r="B19" s="33" t="s">
        <v>18</v>
      </c>
      <c r="C19" s="33" t="s">
        <v>18</v>
      </c>
      <c r="D19" s="34" t="s">
        <v>18</v>
      </c>
      <c r="E19" s="35" t="s">
        <v>18</v>
      </c>
      <c r="F19" s="35" t="s">
        <v>18</v>
      </c>
      <c r="G19" s="35" t="s">
        <v>18</v>
      </c>
      <c r="H19" s="35" t="s">
        <v>18</v>
      </c>
      <c r="I19" s="35" t="s">
        <v>18</v>
      </c>
      <c r="J19" s="35" t="s">
        <v>18</v>
      </c>
      <c r="K19" s="35" t="s">
        <v>18</v>
      </c>
    </row>
    <row r="20" spans="1:11">
      <c r="A20" s="30">
        <v>3</v>
      </c>
      <c r="B20" s="33" t="s">
        <v>18</v>
      </c>
      <c r="C20" s="33" t="s">
        <v>18</v>
      </c>
      <c r="D20" s="34" t="s">
        <v>18</v>
      </c>
      <c r="E20" s="35" t="s">
        <v>18</v>
      </c>
      <c r="F20" s="35" t="s">
        <v>18</v>
      </c>
      <c r="G20" s="35" t="s">
        <v>18</v>
      </c>
      <c r="H20" s="35" t="s">
        <v>18</v>
      </c>
      <c r="I20" s="35" t="s">
        <v>18</v>
      </c>
      <c r="J20" s="35" t="s">
        <v>18</v>
      </c>
      <c r="K20" s="35" t="s">
        <v>18</v>
      </c>
    </row>
    <row r="21" spans="1:11" ht="72">
      <c r="A21" s="30">
        <v>4</v>
      </c>
      <c r="B21" s="29" t="s">
        <v>33</v>
      </c>
      <c r="C21" s="29"/>
      <c r="D21" s="29"/>
      <c r="E21" s="29"/>
      <c r="F21" s="29"/>
      <c r="G21" s="29"/>
      <c r="H21" s="29"/>
      <c r="I21" s="29"/>
      <c r="J21" s="29"/>
      <c r="K21" s="29"/>
    </row>
    <row r="22" spans="1:11" ht="18">
      <c r="A22" s="28" t="s">
        <v>16</v>
      </c>
      <c r="B22" s="33" t="s">
        <v>18</v>
      </c>
      <c r="C22" s="33" t="s">
        <v>18</v>
      </c>
      <c r="D22" s="34" t="s">
        <v>18</v>
      </c>
      <c r="E22" s="35" t="s">
        <v>18</v>
      </c>
      <c r="F22" s="35" t="s">
        <v>18</v>
      </c>
      <c r="G22" s="35" t="s">
        <v>18</v>
      </c>
      <c r="H22" s="35" t="s">
        <v>18</v>
      </c>
      <c r="I22" s="35" t="s">
        <v>18</v>
      </c>
      <c r="J22" s="35" t="s">
        <v>18</v>
      </c>
      <c r="K22" s="35" t="s">
        <v>18</v>
      </c>
    </row>
    <row r="23" spans="1:11">
      <c r="A23" s="30">
        <v>1</v>
      </c>
      <c r="B23" s="33" t="s">
        <v>18</v>
      </c>
      <c r="C23" s="33" t="s">
        <v>18</v>
      </c>
      <c r="D23" s="34" t="s">
        <v>18</v>
      </c>
      <c r="E23" s="35" t="s">
        <v>18</v>
      </c>
      <c r="F23" s="35" t="s">
        <v>18</v>
      </c>
      <c r="G23" s="35" t="s">
        <v>18</v>
      </c>
      <c r="H23" s="35" t="s">
        <v>18</v>
      </c>
      <c r="I23" s="35" t="s">
        <v>18</v>
      </c>
      <c r="J23" s="35" t="s">
        <v>18</v>
      </c>
      <c r="K23" s="35" t="s">
        <v>18</v>
      </c>
    </row>
    <row r="24" spans="1:11">
      <c r="A24" s="30">
        <v>2</v>
      </c>
      <c r="B24" s="33" t="s">
        <v>18</v>
      </c>
      <c r="C24" s="33" t="s">
        <v>18</v>
      </c>
      <c r="D24" s="34" t="s">
        <v>18</v>
      </c>
      <c r="E24" s="35" t="s">
        <v>18</v>
      </c>
      <c r="F24" s="35" t="s">
        <v>18</v>
      </c>
      <c r="G24" s="35" t="s">
        <v>18</v>
      </c>
      <c r="H24" s="35" t="s">
        <v>18</v>
      </c>
      <c r="I24" s="35" t="s">
        <v>18</v>
      </c>
      <c r="J24" s="35" t="s">
        <v>18</v>
      </c>
      <c r="K24" s="35" t="s">
        <v>18</v>
      </c>
    </row>
    <row r="25" spans="1:11">
      <c r="A25" s="30">
        <v>3</v>
      </c>
      <c r="B25" s="33" t="s">
        <v>18</v>
      </c>
      <c r="C25" s="33" t="s">
        <v>18</v>
      </c>
      <c r="D25" s="34" t="s">
        <v>18</v>
      </c>
      <c r="E25" s="35" t="s">
        <v>18</v>
      </c>
      <c r="F25" s="35" t="s">
        <v>18</v>
      </c>
      <c r="G25" s="35" t="s">
        <v>18</v>
      </c>
      <c r="H25" s="35" t="s">
        <v>18</v>
      </c>
      <c r="I25" s="35" t="s">
        <v>18</v>
      </c>
      <c r="J25" s="35" t="s">
        <v>18</v>
      </c>
      <c r="K25" s="35" t="s">
        <v>18</v>
      </c>
    </row>
    <row r="26" spans="1:11">
      <c r="A26" s="30">
        <v>4</v>
      </c>
    </row>
    <row r="27" spans="1:11" ht="25.2" customHeight="1" thickBot="1">
      <c r="A27" s="36" t="s">
        <v>43</v>
      </c>
    </row>
    <row r="28" spans="1:11" ht="18.600000000000001" thickBot="1">
      <c r="B28" s="261" t="s">
        <v>19</v>
      </c>
      <c r="C28" s="262"/>
      <c r="D28" s="37">
        <f>D15</f>
        <v>223.20673404999997</v>
      </c>
    </row>
    <row r="30" spans="1:11" ht="18">
      <c r="A30" s="38"/>
      <c r="B30" s="23"/>
    </row>
    <row r="31" spans="1:11" ht="18">
      <c r="A31" s="23"/>
      <c r="B31" s="23"/>
      <c r="C31" s="23"/>
    </row>
    <row r="32" spans="1:11" ht="18">
      <c r="A32" s="23"/>
      <c r="B32" s="23"/>
    </row>
    <row r="33" spans="1:1" ht="18">
      <c r="A33" s="23"/>
    </row>
  </sheetData>
  <mergeCells count="12">
    <mergeCell ref="K5:K6"/>
    <mergeCell ref="B28:C28"/>
    <mergeCell ref="C1:J1"/>
    <mergeCell ref="A5:A6"/>
    <mergeCell ref="B5:C5"/>
    <mergeCell ref="D5:D6"/>
    <mergeCell ref="E5:G5"/>
    <mergeCell ref="H5:J5"/>
    <mergeCell ref="A3:K3"/>
    <mergeCell ref="A2:K2"/>
    <mergeCell ref="B16:K16"/>
    <mergeCell ref="A4:D4"/>
  </mergeCells>
  <phoneticPr fontId="20" type="noConversion"/>
  <pageMargins left="0.70866141732283472" right="0.70866141732283472" top="0.74803149606299213" bottom="0.74803149606299213" header="0.31496062992125984" footer="0.31496062992125984"/>
  <pageSetup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E13"/>
  <sheetViews>
    <sheetView view="pageBreakPreview" zoomScale="88" zoomScaleNormal="100" zoomScaleSheetLayoutView="88" workbookViewId="0">
      <selection activeCell="B12" sqref="B12"/>
    </sheetView>
  </sheetViews>
  <sheetFormatPr defaultColWidth="8.6640625" defaultRowHeight="13.8"/>
  <cols>
    <col min="1" max="1" width="19.44140625" style="41" customWidth="1"/>
    <col min="2" max="2" width="29.109375" style="41" customWidth="1"/>
    <col min="3" max="3" width="30.109375" style="41" customWidth="1"/>
    <col min="4" max="16384" width="8.6640625" style="41"/>
  </cols>
  <sheetData>
    <row r="1" spans="1:5" ht="37.5" customHeight="1">
      <c r="A1" s="40" t="s">
        <v>44</v>
      </c>
      <c r="B1" s="267" t="s">
        <v>45</v>
      </c>
      <c r="C1" s="267"/>
      <c r="D1" s="267"/>
      <c r="E1" s="267"/>
    </row>
    <row r="2" spans="1:5" ht="39" customHeight="1">
      <c r="A2" s="268" t="s">
        <v>105</v>
      </c>
      <c r="B2" s="268"/>
      <c r="C2" s="268"/>
      <c r="D2" s="268"/>
      <c r="E2" s="268"/>
    </row>
    <row r="3" spans="1:5" ht="19.95" customHeight="1">
      <c r="A3" s="40" t="s">
        <v>106</v>
      </c>
      <c r="B3" s="39"/>
      <c r="C3" s="39"/>
      <c r="D3" s="39"/>
      <c r="E3" s="39"/>
    </row>
    <row r="4" spans="1:5" ht="15" customHeight="1">
      <c r="A4" s="268" t="s">
        <v>127</v>
      </c>
      <c r="B4" s="268"/>
      <c r="C4" s="45"/>
      <c r="D4" s="45"/>
    </row>
    <row r="5" spans="1:5">
      <c r="A5" s="230" t="s">
        <v>2</v>
      </c>
      <c r="B5" s="269" t="s">
        <v>46</v>
      </c>
      <c r="C5" s="269" t="s">
        <v>12</v>
      </c>
    </row>
    <row r="6" spans="1:5">
      <c r="A6" s="230"/>
      <c r="B6" s="269"/>
      <c r="C6" s="269"/>
    </row>
    <row r="7" spans="1:5">
      <c r="A7" s="230" t="s">
        <v>47</v>
      </c>
      <c r="B7" s="230"/>
      <c r="C7" s="230"/>
    </row>
    <row r="8" spans="1:5">
      <c r="A8" s="16"/>
      <c r="B8" s="42"/>
      <c r="C8" s="16"/>
    </row>
    <row r="9" spans="1:5">
      <c r="A9" s="16"/>
      <c r="B9" s="16"/>
      <c r="C9" s="16"/>
    </row>
    <row r="10" spans="1:5">
      <c r="A10" s="43" t="s">
        <v>19</v>
      </c>
      <c r="B10" s="16"/>
      <c r="C10" s="44"/>
    </row>
    <row r="11" spans="1:5">
      <c r="A11" s="230" t="s">
        <v>104</v>
      </c>
      <c r="B11" s="230"/>
      <c r="C11" s="230"/>
    </row>
    <row r="12" spans="1:5">
      <c r="A12" s="16">
        <v>1</v>
      </c>
      <c r="B12" s="170">
        <v>8.3218750000000004</v>
      </c>
      <c r="C12" s="16" t="s">
        <v>85</v>
      </c>
    </row>
    <row r="13" spans="1:5">
      <c r="A13" s="16"/>
      <c r="B13" s="219"/>
      <c r="C13" s="224"/>
    </row>
  </sheetData>
  <mergeCells count="8">
    <mergeCell ref="A11:C11"/>
    <mergeCell ref="B1:E1"/>
    <mergeCell ref="A2:E2"/>
    <mergeCell ref="A5:A6"/>
    <mergeCell ref="B5:B6"/>
    <mergeCell ref="C5:C6"/>
    <mergeCell ref="A7:C7"/>
    <mergeCell ref="A4:B4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0CEB-7B9F-42FA-9086-1A49852893F1}">
  <sheetPr>
    <tabColor rgb="FF00B050"/>
  </sheetPr>
  <dimension ref="A1:H46"/>
  <sheetViews>
    <sheetView view="pageBreakPreview" topLeftCell="A3" zoomScaleNormal="85" zoomScaleSheetLayoutView="100" workbookViewId="0">
      <selection activeCell="A4" sqref="A4:D4"/>
    </sheetView>
  </sheetViews>
  <sheetFormatPr defaultColWidth="8.6640625" defaultRowHeight="13.8"/>
  <cols>
    <col min="1" max="1" width="13.44140625" style="10" customWidth="1"/>
    <col min="2" max="2" width="21.6640625" style="10" customWidth="1"/>
    <col min="3" max="3" width="20.44140625" style="10" customWidth="1"/>
    <col min="4" max="4" width="71.5546875" style="10" customWidth="1"/>
    <col min="5" max="5" width="19.33203125" style="10" customWidth="1"/>
    <col min="6" max="6" width="56.109375" style="10" customWidth="1"/>
    <col min="7" max="7" width="15.109375" style="10" customWidth="1"/>
    <col min="8" max="8" width="16.6640625" style="10" customWidth="1"/>
    <col min="9" max="16384" width="8.6640625" style="10"/>
  </cols>
  <sheetData>
    <row r="1" spans="1:8">
      <c r="A1" s="8" t="s">
        <v>108</v>
      </c>
      <c r="B1" s="8" t="s">
        <v>59</v>
      </c>
      <c r="C1" s="48"/>
      <c r="D1" s="8"/>
      <c r="E1" s="8"/>
    </row>
    <row r="2" spans="1:8">
      <c r="A2" s="8" t="s">
        <v>105</v>
      </c>
      <c r="B2" s="8"/>
      <c r="C2" s="48"/>
      <c r="D2" s="8"/>
      <c r="E2" s="8"/>
    </row>
    <row r="3" spans="1:8">
      <c r="A3" s="8" t="s">
        <v>106</v>
      </c>
      <c r="B3" s="8"/>
      <c r="C3" s="48"/>
      <c r="D3" s="8"/>
      <c r="E3" s="8"/>
    </row>
    <row r="4" spans="1:8">
      <c r="A4" s="270" t="s">
        <v>127</v>
      </c>
      <c r="B4" s="270"/>
      <c r="C4" s="270"/>
      <c r="D4" s="270"/>
      <c r="E4" s="8"/>
    </row>
    <row r="5" spans="1:8">
      <c r="C5" s="49"/>
    </row>
    <row r="6" spans="1:8" ht="18" customHeight="1">
      <c r="A6" s="231" t="s">
        <v>60</v>
      </c>
      <c r="B6" s="231" t="s">
        <v>61</v>
      </c>
      <c r="C6" s="231" t="s">
        <v>62</v>
      </c>
      <c r="D6" s="232" t="s">
        <v>63</v>
      </c>
      <c r="E6" s="232"/>
      <c r="F6" s="233" t="s">
        <v>64</v>
      </c>
      <c r="G6" s="233"/>
      <c r="H6" s="230" t="s">
        <v>58</v>
      </c>
    </row>
    <row r="7" spans="1:8" ht="58.95" customHeight="1">
      <c r="A7" s="231"/>
      <c r="B7" s="231"/>
      <c r="C7" s="231"/>
      <c r="D7" s="50" t="s">
        <v>65</v>
      </c>
      <c r="E7" s="50" t="s">
        <v>66</v>
      </c>
      <c r="F7" s="50" t="s">
        <v>67</v>
      </c>
      <c r="G7" s="6" t="s">
        <v>66</v>
      </c>
      <c r="H7" s="230"/>
    </row>
    <row r="8" spans="1:8" ht="14.4">
      <c r="A8" s="47"/>
      <c r="B8" s="174"/>
      <c r="C8" s="174"/>
      <c r="D8" s="174"/>
      <c r="E8" s="213"/>
      <c r="F8" s="173"/>
      <c r="G8" s="213"/>
      <c r="H8" s="47"/>
    </row>
    <row r="9" spans="1:8" ht="14.4">
      <c r="A9" s="47"/>
      <c r="B9" s="174"/>
      <c r="C9" s="174"/>
      <c r="D9" s="174"/>
      <c r="E9" s="213"/>
      <c r="F9" s="173"/>
      <c r="G9" s="213"/>
      <c r="H9" s="47"/>
    </row>
    <row r="10" spans="1:8" ht="14.4">
      <c r="A10" s="47"/>
      <c r="B10" s="174"/>
      <c r="C10" s="174"/>
      <c r="D10" s="174"/>
      <c r="E10" s="213"/>
      <c r="F10" s="173"/>
      <c r="G10" s="213"/>
      <c r="H10" s="47"/>
    </row>
    <row r="11" spans="1:8" ht="14.4">
      <c r="A11" s="47"/>
      <c r="B11" s="174"/>
      <c r="C11" s="174"/>
      <c r="D11" s="174"/>
      <c r="E11" s="213"/>
      <c r="F11" s="173"/>
      <c r="G11" s="213"/>
      <c r="H11" s="47"/>
    </row>
    <row r="12" spans="1:8" ht="14.4">
      <c r="A12" s="47"/>
      <c r="B12" s="174"/>
      <c r="C12" s="174"/>
      <c r="D12" s="174"/>
      <c r="E12" s="213"/>
      <c r="F12" s="173"/>
      <c r="G12" s="213"/>
      <c r="H12" s="47"/>
    </row>
    <row r="13" spans="1:8" ht="14.4">
      <c r="A13" s="47"/>
      <c r="B13" s="174"/>
      <c r="C13" s="174"/>
      <c r="D13" s="174"/>
      <c r="E13" s="213"/>
      <c r="F13" s="173"/>
      <c r="G13" s="213"/>
      <c r="H13" s="47"/>
    </row>
    <row r="14" spans="1:8" ht="14.4">
      <c r="A14" s="47"/>
      <c r="B14" s="174"/>
      <c r="C14" s="174"/>
      <c r="D14" s="174"/>
      <c r="E14" s="213"/>
      <c r="F14" s="173"/>
      <c r="G14" s="213"/>
      <c r="H14" s="47"/>
    </row>
    <row r="15" spans="1:8" ht="14.4">
      <c r="A15" s="47"/>
      <c r="B15" s="174"/>
      <c r="C15" s="174"/>
      <c r="D15" s="174"/>
      <c r="E15" s="213"/>
      <c r="F15" s="173"/>
      <c r="G15" s="213"/>
      <c r="H15" s="47"/>
    </row>
    <row r="16" spans="1:8" ht="14.4">
      <c r="A16" s="47"/>
      <c r="B16" s="174"/>
      <c r="C16" s="174"/>
      <c r="D16" s="174"/>
      <c r="E16" s="172"/>
      <c r="F16" s="173"/>
      <c r="G16" s="16"/>
      <c r="H16" s="47"/>
    </row>
    <row r="17" spans="1:8" ht="14.4">
      <c r="A17" s="47"/>
      <c r="B17" s="174"/>
      <c r="C17" s="174"/>
      <c r="D17" s="174"/>
      <c r="E17" s="172"/>
      <c r="F17" s="173"/>
      <c r="G17" s="16"/>
      <c r="H17" s="47"/>
    </row>
    <row r="18" spans="1:8" ht="14.4">
      <c r="A18" s="47"/>
      <c r="B18" s="171"/>
      <c r="C18" s="174"/>
      <c r="D18" s="172"/>
      <c r="E18" s="172"/>
      <c r="F18" s="173"/>
      <c r="G18" s="16"/>
      <c r="H18" s="47"/>
    </row>
    <row r="19" spans="1:8" ht="14.4">
      <c r="A19" s="47"/>
      <c r="B19" s="171"/>
      <c r="C19" s="174"/>
      <c r="D19" s="172"/>
      <c r="E19" s="172"/>
      <c r="F19" s="173"/>
      <c r="G19" s="16"/>
      <c r="H19" s="47"/>
    </row>
    <row r="20" spans="1:8" ht="14.4">
      <c r="A20" s="47"/>
      <c r="B20" s="171"/>
      <c r="C20" s="174"/>
      <c r="D20" s="172"/>
      <c r="E20" s="172"/>
      <c r="F20" s="173"/>
      <c r="G20" s="16"/>
      <c r="H20" s="47"/>
    </row>
    <row r="21" spans="1:8" ht="18">
      <c r="A21" s="47"/>
      <c r="B21" s="210" t="s">
        <v>19</v>
      </c>
      <c r="C21" s="211">
        <f>SUM(C8:C15)</f>
        <v>0</v>
      </c>
      <c r="D21" s="172"/>
      <c r="E21" s="172"/>
      <c r="F21" s="173"/>
      <c r="G21" s="16"/>
      <c r="H21" s="47"/>
    </row>
    <row r="22" spans="1:8" ht="14.4">
      <c r="A22" s="47"/>
      <c r="B22" s="171"/>
      <c r="C22" s="174"/>
      <c r="D22" s="172"/>
      <c r="E22" s="172"/>
      <c r="F22" s="173"/>
      <c r="G22" s="16"/>
      <c r="H22" s="47"/>
    </row>
    <row r="23" spans="1:8">
      <c r="A23" s="46"/>
      <c r="B23" s="21"/>
      <c r="C23" s="46"/>
      <c r="D23" s="46"/>
      <c r="E23" s="46"/>
      <c r="F23" s="46"/>
      <c r="G23" s="46"/>
      <c r="H23" s="47"/>
    </row>
    <row r="24" spans="1:8">
      <c r="H24" s="47"/>
    </row>
    <row r="25" spans="1:8">
      <c r="H25" s="47"/>
    </row>
    <row r="26" spans="1:8">
      <c r="H26" s="47"/>
    </row>
    <row r="27" spans="1:8">
      <c r="H27" s="47"/>
    </row>
    <row r="28" spans="1:8">
      <c r="H28" s="47"/>
    </row>
    <row r="29" spans="1:8">
      <c r="H29" s="47"/>
    </row>
    <row r="30" spans="1:8">
      <c r="H30" s="47"/>
    </row>
    <row r="31" spans="1:8">
      <c r="H31" s="47"/>
    </row>
    <row r="32" spans="1:8">
      <c r="H32" s="47"/>
    </row>
    <row r="33" spans="8:8">
      <c r="H33" s="47"/>
    </row>
    <row r="34" spans="8:8">
      <c r="H34" s="47"/>
    </row>
    <row r="35" spans="8:8">
      <c r="H35" s="47"/>
    </row>
    <row r="36" spans="8:8">
      <c r="H36" s="47"/>
    </row>
    <row r="37" spans="8:8">
      <c r="H37" s="47"/>
    </row>
    <row r="38" spans="8:8">
      <c r="H38" s="47"/>
    </row>
    <row r="39" spans="8:8">
      <c r="H39" s="47"/>
    </row>
    <row r="40" spans="8:8">
      <c r="H40" s="47"/>
    </row>
    <row r="41" spans="8:8">
      <c r="H41" s="47"/>
    </row>
    <row r="42" spans="8:8">
      <c r="H42" s="47"/>
    </row>
    <row r="43" spans="8:8">
      <c r="H43" s="47"/>
    </row>
    <row r="44" spans="8:8">
      <c r="H44" s="47"/>
    </row>
    <row r="45" spans="8:8">
      <c r="H45" s="47"/>
    </row>
    <row r="46" spans="8:8">
      <c r="H46" s="47"/>
    </row>
  </sheetData>
  <mergeCells count="7">
    <mergeCell ref="A4:D4"/>
    <mergeCell ref="H6:H7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35" orientation="landscape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EAB5-7E1D-47A3-9F8A-132060E43248}">
  <dimension ref="A1:N27"/>
  <sheetViews>
    <sheetView view="pageBreakPreview" zoomScale="76" zoomScaleNormal="100" zoomScaleSheetLayoutView="100" workbookViewId="0">
      <selection activeCell="A4" sqref="A4:D4"/>
    </sheetView>
  </sheetViews>
  <sheetFormatPr defaultColWidth="13.44140625" defaultRowHeight="13.8"/>
  <cols>
    <col min="1" max="1" width="43.44140625" style="18" customWidth="1"/>
    <col min="2" max="2" width="84.5546875" style="13" bestFit="1" customWidth="1"/>
    <col min="3" max="4" width="14" style="13" bestFit="1" customWidth="1"/>
    <col min="5" max="5" width="11.44140625" style="13" bestFit="1" customWidth="1"/>
    <col min="6" max="6" width="11" style="13" bestFit="1" customWidth="1"/>
    <col min="7" max="7" width="26.77734375" style="13" bestFit="1" customWidth="1"/>
    <col min="8" max="8" width="80.77734375" style="13" bestFit="1" customWidth="1"/>
    <col min="9" max="9" width="17" style="13" bestFit="1" customWidth="1"/>
    <col min="10" max="10" width="29.88671875" style="13" bestFit="1" customWidth="1"/>
    <col min="11" max="11" width="17" style="13" bestFit="1" customWidth="1"/>
    <col min="12" max="12" width="30.44140625" style="13" bestFit="1" customWidth="1"/>
    <col min="13" max="13" width="28" style="13" bestFit="1" customWidth="1"/>
    <col min="14" max="14" width="10" style="13" bestFit="1" customWidth="1"/>
    <col min="15" max="16384" width="13.44140625" style="13"/>
  </cols>
  <sheetData>
    <row r="1" spans="1:14">
      <c r="A1" s="14" t="s">
        <v>68</v>
      </c>
      <c r="B1" s="19" t="s">
        <v>69</v>
      </c>
      <c r="C1" s="19"/>
      <c r="D1" s="19"/>
      <c r="E1" s="19"/>
    </row>
    <row r="2" spans="1:14">
      <c r="A2" s="14" t="s">
        <v>105</v>
      </c>
      <c r="B2" s="19"/>
      <c r="C2" s="19"/>
      <c r="D2" s="19"/>
      <c r="E2" s="19"/>
    </row>
    <row r="3" spans="1:14">
      <c r="A3" s="14" t="s">
        <v>107</v>
      </c>
      <c r="B3" s="19"/>
      <c r="C3" s="19"/>
      <c r="D3" s="19"/>
      <c r="E3" s="19"/>
    </row>
    <row r="4" spans="1:14">
      <c r="A4" s="270" t="s">
        <v>127</v>
      </c>
      <c r="B4" s="270"/>
      <c r="C4" s="270"/>
      <c r="D4" s="270"/>
    </row>
    <row r="5" spans="1:14">
      <c r="J5" s="19"/>
    </row>
    <row r="6" spans="1:14">
      <c r="A6" s="269" t="s">
        <v>2</v>
      </c>
      <c r="B6" s="269" t="s">
        <v>70</v>
      </c>
      <c r="C6" s="269" t="s">
        <v>3</v>
      </c>
      <c r="D6" s="269"/>
      <c r="E6" s="269" t="s">
        <v>6</v>
      </c>
      <c r="F6" s="269"/>
      <c r="G6" s="269" t="s">
        <v>9</v>
      </c>
      <c r="H6" s="269" t="s">
        <v>10</v>
      </c>
      <c r="I6" s="269"/>
      <c r="J6" s="269" t="s">
        <v>11</v>
      </c>
      <c r="K6" s="269"/>
      <c r="L6" s="269" t="s">
        <v>71</v>
      </c>
      <c r="M6" s="269" t="s">
        <v>13</v>
      </c>
      <c r="N6" s="271" t="s">
        <v>58</v>
      </c>
    </row>
    <row r="7" spans="1:14" ht="41.4">
      <c r="A7" s="269"/>
      <c r="B7" s="269"/>
      <c r="C7" s="20" t="s">
        <v>4</v>
      </c>
      <c r="D7" s="20" t="s">
        <v>5</v>
      </c>
      <c r="E7" s="20" t="s">
        <v>7</v>
      </c>
      <c r="F7" s="20" t="s">
        <v>8</v>
      </c>
      <c r="G7" s="269"/>
      <c r="H7" s="20" t="s">
        <v>72</v>
      </c>
      <c r="I7" s="20" t="s">
        <v>12</v>
      </c>
      <c r="J7" s="20" t="s">
        <v>73</v>
      </c>
      <c r="K7" s="20" t="s">
        <v>12</v>
      </c>
      <c r="L7" s="269"/>
      <c r="M7" s="269"/>
      <c r="N7" s="271"/>
    </row>
    <row r="8" spans="1:14">
      <c r="A8" s="16" t="s">
        <v>14</v>
      </c>
      <c r="B8" s="182" t="s">
        <v>74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4">
      <c r="A9" s="16">
        <v>1</v>
      </c>
      <c r="B9" s="16" t="s">
        <v>18</v>
      </c>
      <c r="C9" s="16" t="s">
        <v>18</v>
      </c>
      <c r="D9" s="16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81"/>
    </row>
    <row r="10" spans="1:14">
      <c r="A10" s="16">
        <v>2</v>
      </c>
      <c r="B10" s="16" t="s">
        <v>18</v>
      </c>
      <c r="C10" s="16" t="s">
        <v>18</v>
      </c>
      <c r="D10" s="16" t="s">
        <v>18</v>
      </c>
      <c r="E10" s="16" t="s">
        <v>18</v>
      </c>
      <c r="F10" s="16" t="s">
        <v>18</v>
      </c>
      <c r="G10" s="16" t="s">
        <v>18</v>
      </c>
      <c r="H10" s="16" t="s">
        <v>18</v>
      </c>
      <c r="I10" s="16" t="s">
        <v>18</v>
      </c>
      <c r="J10" s="16" t="s">
        <v>18</v>
      </c>
      <c r="K10" s="16" t="s">
        <v>18</v>
      </c>
      <c r="L10" s="16" t="s">
        <v>18</v>
      </c>
      <c r="M10" s="16" t="s">
        <v>18</v>
      </c>
      <c r="N10" s="181"/>
    </row>
    <row r="11" spans="1:14">
      <c r="A11" s="16">
        <v>3</v>
      </c>
      <c r="B11" s="16" t="s">
        <v>18</v>
      </c>
      <c r="C11" s="16" t="s">
        <v>18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  <c r="I11" s="16" t="s">
        <v>18</v>
      </c>
      <c r="J11" s="16" t="s">
        <v>18</v>
      </c>
      <c r="K11" s="16" t="s">
        <v>18</v>
      </c>
      <c r="L11" s="16" t="s">
        <v>18</v>
      </c>
      <c r="M11" s="16" t="s">
        <v>18</v>
      </c>
      <c r="N11" s="181"/>
    </row>
    <row r="12" spans="1:14">
      <c r="A12" s="183"/>
      <c r="B12" s="16"/>
      <c r="C12" s="184"/>
      <c r="D12" s="184"/>
      <c r="E12" s="185"/>
      <c r="F12" s="186"/>
      <c r="G12" s="172"/>
      <c r="H12" s="187"/>
      <c r="I12" s="172"/>
      <c r="J12" s="188"/>
      <c r="K12" s="172"/>
      <c r="L12" s="188"/>
      <c r="M12" s="189"/>
    </row>
    <row r="13" spans="1:14">
      <c r="A13" s="183"/>
      <c r="B13" s="15"/>
      <c r="C13" s="15"/>
      <c r="D13" s="15"/>
      <c r="E13" s="15"/>
      <c r="F13" s="15" t="s">
        <v>20</v>
      </c>
      <c r="G13" s="190">
        <f>SUM(G9:G12)</f>
        <v>0</v>
      </c>
      <c r="H13" s="16"/>
      <c r="I13" s="16"/>
      <c r="J13" s="16"/>
      <c r="K13" s="16"/>
      <c r="L13" s="16"/>
      <c r="M13" s="16"/>
    </row>
    <row r="14" spans="1:14">
      <c r="A14" s="183"/>
      <c r="B14" s="16"/>
      <c r="C14" s="191"/>
      <c r="D14" s="191"/>
      <c r="E14" s="15"/>
      <c r="F14" s="15"/>
      <c r="G14" s="192"/>
      <c r="H14" s="16"/>
      <c r="I14" s="16"/>
      <c r="J14" s="16"/>
      <c r="K14" s="16"/>
      <c r="L14" s="16"/>
      <c r="M14" s="193"/>
    </row>
    <row r="15" spans="1:14">
      <c r="A15" s="16" t="s">
        <v>15</v>
      </c>
      <c r="B15" s="182" t="s">
        <v>75</v>
      </c>
      <c r="C15" s="16"/>
      <c r="D15" s="16"/>
      <c r="E15" s="16"/>
      <c r="F15" s="16"/>
      <c r="G15" s="194"/>
      <c r="H15" s="16"/>
      <c r="I15" s="16"/>
      <c r="J15" s="16"/>
      <c r="K15" s="16"/>
      <c r="L15" s="16"/>
      <c r="M15" s="16"/>
      <c r="N15" s="181"/>
    </row>
    <row r="16" spans="1:14">
      <c r="A16" s="16"/>
      <c r="B16" s="182"/>
      <c r="C16" s="16"/>
      <c r="D16" s="16"/>
      <c r="E16" s="16"/>
      <c r="F16" s="16"/>
      <c r="G16" s="194"/>
      <c r="H16" s="16"/>
      <c r="I16" s="16"/>
      <c r="J16" s="16"/>
      <c r="K16" s="16"/>
      <c r="L16" s="16"/>
      <c r="M16" s="16"/>
      <c r="N16" s="181"/>
    </row>
    <row r="17" spans="1:14">
      <c r="A17" s="16"/>
      <c r="B17" s="182"/>
      <c r="C17" s="16"/>
      <c r="D17" s="16"/>
      <c r="E17" s="16"/>
      <c r="F17" s="16"/>
      <c r="G17" s="194"/>
      <c r="H17" s="16"/>
      <c r="I17" s="16"/>
      <c r="J17" s="16"/>
      <c r="K17" s="16"/>
      <c r="L17" s="16"/>
      <c r="M17" s="16"/>
      <c r="N17" s="181"/>
    </row>
    <row r="18" spans="1:14">
      <c r="A18" s="16"/>
      <c r="B18" s="16"/>
      <c r="C18" s="191"/>
      <c r="D18" s="191"/>
      <c r="E18" s="15"/>
      <c r="F18" s="15" t="s">
        <v>20</v>
      </c>
      <c r="G18" s="190">
        <f>SUM(G15:G17)</f>
        <v>0</v>
      </c>
      <c r="H18" s="16"/>
      <c r="I18" s="16"/>
      <c r="J18" s="16"/>
      <c r="K18" s="16"/>
      <c r="L18" s="16"/>
      <c r="M18" s="193"/>
    </row>
    <row r="19" spans="1:14">
      <c r="A19" s="16" t="s">
        <v>16</v>
      </c>
      <c r="B19" s="182" t="s">
        <v>76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4">
      <c r="A20" s="16">
        <v>1</v>
      </c>
      <c r="B20" s="16" t="s">
        <v>18</v>
      </c>
      <c r="C20" s="16" t="s">
        <v>18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  <c r="I20" s="16" t="s">
        <v>18</v>
      </c>
      <c r="J20" s="16" t="s">
        <v>18</v>
      </c>
      <c r="K20" s="16" t="s">
        <v>18</v>
      </c>
      <c r="L20" s="16" t="s">
        <v>18</v>
      </c>
      <c r="M20" s="16" t="s">
        <v>18</v>
      </c>
    </row>
    <row r="21" spans="1:14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4">
      <c r="A22" s="16" t="s">
        <v>77</v>
      </c>
      <c r="B22" s="182" t="s">
        <v>78</v>
      </c>
      <c r="C22" s="16"/>
      <c r="D22" s="16"/>
      <c r="E22" s="16"/>
      <c r="F22" s="16"/>
      <c r="G22" s="194"/>
      <c r="H22" s="16"/>
      <c r="I22" s="16"/>
      <c r="J22" s="16"/>
      <c r="K22" s="16"/>
      <c r="L22" s="16"/>
      <c r="M22" s="16"/>
    </row>
    <row r="23" spans="1:14">
      <c r="A23" s="195">
        <v>1</v>
      </c>
      <c r="B23" s="16" t="s">
        <v>18</v>
      </c>
      <c r="C23" s="16" t="s">
        <v>18</v>
      </c>
      <c r="D23" s="16" t="s">
        <v>18</v>
      </c>
      <c r="E23" s="16" t="s">
        <v>18</v>
      </c>
      <c r="F23" s="16" t="s">
        <v>18</v>
      </c>
      <c r="G23" s="16" t="s">
        <v>18</v>
      </c>
      <c r="H23" s="16" t="s">
        <v>18</v>
      </c>
      <c r="I23" s="16" t="s">
        <v>18</v>
      </c>
      <c r="J23" s="16" t="s">
        <v>18</v>
      </c>
      <c r="K23" s="16" t="s">
        <v>18</v>
      </c>
      <c r="L23" s="16" t="s">
        <v>18</v>
      </c>
      <c r="M23" s="16" t="s">
        <v>18</v>
      </c>
    </row>
    <row r="24" spans="1:14">
      <c r="A24" s="16"/>
      <c r="B24" s="16"/>
      <c r="C24" s="191"/>
      <c r="D24" s="191"/>
      <c r="E24" s="15"/>
      <c r="F24" s="15" t="s">
        <v>20</v>
      </c>
      <c r="G24" s="22">
        <f>SUM(G23:G23)</f>
        <v>0</v>
      </c>
      <c r="H24" s="16"/>
      <c r="I24" s="16"/>
      <c r="J24" s="16"/>
      <c r="K24" s="16"/>
      <c r="L24" s="16"/>
      <c r="M24" s="193"/>
    </row>
    <row r="25" spans="1:1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4">
      <c r="A26" s="197"/>
      <c r="B26" s="16"/>
      <c r="C26" s="191"/>
      <c r="D26" s="191"/>
      <c r="E26" s="15"/>
      <c r="F26" s="198" t="s">
        <v>19</v>
      </c>
      <c r="G26" s="199">
        <f>G13+G18+G24</f>
        <v>0</v>
      </c>
      <c r="H26" s="16"/>
      <c r="I26" s="16"/>
      <c r="J26" s="16"/>
      <c r="K26" s="16"/>
      <c r="L26" s="16"/>
      <c r="M26" s="193"/>
    </row>
    <row r="27" spans="1:14">
      <c r="A27" s="196"/>
    </row>
  </sheetData>
  <mergeCells count="11">
    <mergeCell ref="A4:D4"/>
    <mergeCell ref="J6:K6"/>
    <mergeCell ref="L6:L7"/>
    <mergeCell ref="M6:M7"/>
    <mergeCell ref="N6:N7"/>
    <mergeCell ref="A6:A7"/>
    <mergeCell ref="B6:B7"/>
    <mergeCell ref="C6:D6"/>
    <mergeCell ref="E6:F6"/>
    <mergeCell ref="G6:G7"/>
    <mergeCell ref="H6:I6"/>
  </mergeCells>
  <phoneticPr fontId="20" type="noConversion"/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18ED-313C-4F53-85D3-07B4048A8075}">
  <dimension ref="A1:G23"/>
  <sheetViews>
    <sheetView view="pageBreakPreview" zoomScale="75" zoomScaleNormal="80" zoomScaleSheetLayoutView="75" workbookViewId="0">
      <selection activeCell="B4" sqref="B4"/>
    </sheetView>
  </sheetViews>
  <sheetFormatPr defaultColWidth="8.6640625" defaultRowHeight="13.8"/>
  <cols>
    <col min="1" max="1" width="10.6640625" style="10" customWidth="1"/>
    <col min="2" max="2" width="53.44140625" style="10" customWidth="1"/>
    <col min="3" max="3" width="20.6640625" style="10" customWidth="1"/>
    <col min="4" max="4" width="18.44140625" style="10" customWidth="1"/>
    <col min="5" max="5" width="11.6640625" style="10" customWidth="1"/>
    <col min="6" max="6" width="14.44140625" style="10" customWidth="1"/>
    <col min="7" max="7" width="15.44140625" style="10" customWidth="1"/>
    <col min="8" max="16384" width="8.6640625" style="10"/>
  </cols>
  <sheetData>
    <row r="1" spans="1:7">
      <c r="A1" s="8" t="s">
        <v>79</v>
      </c>
      <c r="B1" s="9" t="s">
        <v>80</v>
      </c>
      <c r="C1" s="9"/>
      <c r="D1" s="9"/>
      <c r="E1" s="9"/>
      <c r="F1" s="9"/>
      <c r="G1" s="9"/>
    </row>
    <row r="2" spans="1:7">
      <c r="A2" s="8" t="s">
        <v>105</v>
      </c>
      <c r="B2" s="8"/>
      <c r="C2" s="8"/>
      <c r="D2" s="8"/>
    </row>
    <row r="3" spans="1:7">
      <c r="A3" s="8" t="s">
        <v>106</v>
      </c>
      <c r="B3" s="8"/>
      <c r="C3" s="8"/>
      <c r="D3" s="8"/>
    </row>
    <row r="4" spans="1:7">
      <c r="A4" s="8" t="s">
        <v>103</v>
      </c>
      <c r="B4" s="51">
        <v>46235</v>
      </c>
      <c r="C4" s="8"/>
      <c r="D4" s="8"/>
    </row>
    <row r="5" spans="1:7">
      <c r="F5" s="8"/>
    </row>
    <row r="6" spans="1:7">
      <c r="A6" s="230" t="s">
        <v>86</v>
      </c>
      <c r="B6" s="269" t="s">
        <v>0</v>
      </c>
      <c r="C6" s="269" t="s">
        <v>87</v>
      </c>
      <c r="D6" s="269" t="s">
        <v>1</v>
      </c>
      <c r="E6" s="269" t="s">
        <v>17</v>
      </c>
      <c r="F6" s="269" t="s">
        <v>88</v>
      </c>
      <c r="G6" s="269" t="s">
        <v>89</v>
      </c>
    </row>
    <row r="7" spans="1:7">
      <c r="A7" s="230"/>
      <c r="B7" s="269"/>
      <c r="C7" s="269"/>
      <c r="D7" s="269"/>
      <c r="E7" s="269"/>
      <c r="F7" s="269"/>
      <c r="G7" s="269"/>
    </row>
    <row r="8" spans="1:7">
      <c r="A8" s="230"/>
      <c r="B8" s="269"/>
      <c r="C8" s="269"/>
      <c r="D8" s="269"/>
      <c r="E8" s="269"/>
      <c r="F8" s="269"/>
      <c r="G8" s="269"/>
    </row>
    <row r="9" spans="1:7">
      <c r="A9" s="230"/>
      <c r="B9" s="269"/>
      <c r="C9" s="269"/>
      <c r="D9" s="269"/>
      <c r="E9" s="269"/>
      <c r="F9" s="269"/>
      <c r="G9" s="269"/>
    </row>
    <row r="10" spans="1:7">
      <c r="A10" s="272" t="s">
        <v>81</v>
      </c>
      <c r="B10" s="272"/>
      <c r="C10" s="272"/>
      <c r="D10" s="272"/>
      <c r="E10" s="272"/>
      <c r="F10" s="272"/>
      <c r="G10" s="272"/>
    </row>
    <row r="11" spans="1:7">
      <c r="A11" s="183">
        <v>1</v>
      </c>
      <c r="B11" s="17" t="s">
        <v>18</v>
      </c>
      <c r="C11" s="17" t="s">
        <v>18</v>
      </c>
      <c r="D11" s="189" t="s">
        <v>18</v>
      </c>
      <c r="E11" s="200" t="s">
        <v>18</v>
      </c>
      <c r="F11" s="200" t="s">
        <v>18</v>
      </c>
      <c r="G11" s="201" t="s">
        <v>18</v>
      </c>
    </row>
    <row r="12" spans="1:7">
      <c r="A12" s="183"/>
      <c r="B12" s="17"/>
      <c r="C12" s="17"/>
      <c r="D12" s="189"/>
      <c r="E12" s="200"/>
      <c r="F12" s="200"/>
      <c r="G12" s="201"/>
    </row>
    <row r="13" spans="1:7">
      <c r="A13" s="12"/>
      <c r="B13" s="201"/>
      <c r="C13" s="201"/>
      <c r="D13" s="201"/>
      <c r="E13" s="201"/>
      <c r="F13" s="201"/>
      <c r="G13" s="201"/>
    </row>
    <row r="14" spans="1:7">
      <c r="A14" s="272" t="s">
        <v>82</v>
      </c>
      <c r="B14" s="272"/>
      <c r="C14" s="272"/>
      <c r="D14" s="272"/>
      <c r="E14" s="272"/>
      <c r="F14" s="272"/>
      <c r="G14" s="272"/>
    </row>
    <row r="15" spans="1:7">
      <c r="A15" s="230" t="s">
        <v>86</v>
      </c>
      <c r="B15" s="269" t="s">
        <v>0</v>
      </c>
      <c r="C15" s="269" t="s">
        <v>87</v>
      </c>
      <c r="D15" s="269" t="s">
        <v>1</v>
      </c>
      <c r="E15" s="269" t="s">
        <v>17</v>
      </c>
      <c r="F15" s="269" t="s">
        <v>88</v>
      </c>
      <c r="G15" s="269" t="s">
        <v>89</v>
      </c>
    </row>
    <row r="16" spans="1:7">
      <c r="A16" s="230"/>
      <c r="B16" s="269"/>
      <c r="C16" s="269"/>
      <c r="D16" s="269"/>
      <c r="E16" s="269"/>
      <c r="F16" s="269"/>
      <c r="G16" s="269"/>
    </row>
    <row r="17" spans="1:7">
      <c r="A17" s="230"/>
      <c r="B17" s="269"/>
      <c r="C17" s="269"/>
      <c r="D17" s="269"/>
      <c r="E17" s="269"/>
      <c r="F17" s="269"/>
      <c r="G17" s="269"/>
    </row>
    <row r="18" spans="1:7">
      <c r="A18" s="230"/>
      <c r="B18" s="269"/>
      <c r="C18" s="269"/>
      <c r="D18" s="269"/>
      <c r="E18" s="269"/>
      <c r="F18" s="269"/>
      <c r="G18" s="269"/>
    </row>
    <row r="19" spans="1:7">
      <c r="A19" s="183">
        <v>1</v>
      </c>
      <c r="B19" s="17" t="s">
        <v>18</v>
      </c>
      <c r="C19" s="17" t="s">
        <v>18</v>
      </c>
      <c r="D19" s="189" t="s">
        <v>18</v>
      </c>
      <c r="E19" s="200" t="s">
        <v>18</v>
      </c>
      <c r="F19" s="200" t="s">
        <v>18</v>
      </c>
      <c r="G19" s="201" t="s">
        <v>18</v>
      </c>
    </row>
    <row r="20" spans="1:7">
      <c r="A20" s="183"/>
      <c r="B20" s="17"/>
      <c r="C20" s="17"/>
      <c r="D20" s="189"/>
      <c r="E20" s="200"/>
      <c r="F20" s="200"/>
      <c r="G20" s="201"/>
    </row>
    <row r="22" spans="1:7">
      <c r="A22" s="52" t="s">
        <v>83</v>
      </c>
      <c r="D22" s="11" t="s">
        <v>19</v>
      </c>
      <c r="E22" s="12">
        <f>SUM(E11:E12,E19:E20)</f>
        <v>0</v>
      </c>
    </row>
    <row r="23" spans="1:7">
      <c r="A23" s="8" t="s">
        <v>84</v>
      </c>
      <c r="B23" s="8"/>
      <c r="C23" s="8"/>
    </row>
  </sheetData>
  <mergeCells count="16">
    <mergeCell ref="F6:F9"/>
    <mergeCell ref="G6:G9"/>
    <mergeCell ref="A10:G10"/>
    <mergeCell ref="A6:A9"/>
    <mergeCell ref="B6:B9"/>
    <mergeCell ref="C6:C9"/>
    <mergeCell ref="D6:D9"/>
    <mergeCell ref="E6:E9"/>
    <mergeCell ref="A14:G14"/>
    <mergeCell ref="A15:A18"/>
    <mergeCell ref="B15:B18"/>
    <mergeCell ref="C15:C18"/>
    <mergeCell ref="D15:D18"/>
    <mergeCell ref="E15:E18"/>
    <mergeCell ref="F15:F18"/>
    <mergeCell ref="G15:G18"/>
  </mergeCells>
  <pageMargins left="0.7" right="0.7" top="0.75" bottom="0.75" header="0.3" footer="0.3"/>
  <pageSetup paperSize="9" scale="83" orientation="landscape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view="pageBreakPreview" zoomScale="50" zoomScaleNormal="80" zoomScaleSheetLayoutView="50" workbookViewId="0">
      <selection activeCell="D8" sqref="D8:D9"/>
    </sheetView>
  </sheetViews>
  <sheetFormatPr defaultColWidth="8.6640625" defaultRowHeight="23.4"/>
  <cols>
    <col min="1" max="1" width="13.6640625" style="2" customWidth="1"/>
    <col min="2" max="2" width="22.88671875" style="2" customWidth="1"/>
    <col min="3" max="3" width="23.109375" style="2" customWidth="1"/>
    <col min="4" max="4" width="20.44140625" style="2" customWidth="1"/>
    <col min="5" max="5" width="19.5546875" style="2" customWidth="1"/>
    <col min="6" max="6" width="15.6640625" style="2" customWidth="1"/>
    <col min="7" max="7" width="23.77734375" style="2" customWidth="1"/>
    <col min="8" max="8" width="17.21875" style="2" customWidth="1"/>
    <col min="9" max="9" width="14.44140625" style="2" customWidth="1"/>
    <col min="10" max="10" width="17.33203125" style="2" customWidth="1"/>
    <col min="11" max="11" width="13.44140625" style="2" customWidth="1"/>
    <col min="12" max="12" width="35.109375" style="2" customWidth="1"/>
    <col min="13" max="16384" width="8.6640625" style="2"/>
  </cols>
  <sheetData>
    <row r="1" spans="1:12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73" t="s">
        <v>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3"/>
      <c r="B4" s="274" t="s">
        <v>49</v>
      </c>
      <c r="C4" s="4" t="s">
        <v>50</v>
      </c>
      <c r="D4" s="4" t="s">
        <v>51</v>
      </c>
      <c r="E4" s="3"/>
      <c r="F4" s="3"/>
      <c r="G4" s="3"/>
      <c r="H4" s="3"/>
      <c r="I4" s="3"/>
      <c r="J4" s="3"/>
      <c r="K4" s="3"/>
      <c r="L4" s="1"/>
    </row>
    <row r="5" spans="1:12">
      <c r="A5" s="3"/>
      <c r="B5" s="274"/>
      <c r="C5" s="5"/>
      <c r="D5" s="5"/>
      <c r="E5" s="3"/>
      <c r="F5" s="3"/>
      <c r="G5" s="3"/>
      <c r="H5" s="3"/>
      <c r="I5" s="3"/>
      <c r="J5" s="3"/>
      <c r="K5" s="3"/>
      <c r="L5" s="1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>
      <c r="A7" s="275" t="s">
        <v>90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</row>
    <row r="8" spans="1:12">
      <c r="A8" s="276" t="s">
        <v>86</v>
      </c>
      <c r="B8" s="276" t="s">
        <v>52</v>
      </c>
      <c r="C8" s="276" t="s">
        <v>91</v>
      </c>
      <c r="D8" s="276" t="s">
        <v>92</v>
      </c>
      <c r="E8" s="276" t="s">
        <v>93</v>
      </c>
      <c r="F8" s="276" t="s">
        <v>53</v>
      </c>
      <c r="G8" s="276"/>
      <c r="H8" s="276" t="s">
        <v>23</v>
      </c>
      <c r="I8" s="276"/>
      <c r="J8" s="276" t="s">
        <v>11</v>
      </c>
      <c r="K8" s="276"/>
      <c r="L8" s="275" t="s">
        <v>58</v>
      </c>
    </row>
    <row r="9" spans="1:12" ht="70.2">
      <c r="A9" s="276"/>
      <c r="B9" s="276"/>
      <c r="C9" s="276"/>
      <c r="D9" s="276"/>
      <c r="E9" s="276"/>
      <c r="F9" s="203" t="s">
        <v>94</v>
      </c>
      <c r="G9" s="203" t="s">
        <v>95</v>
      </c>
      <c r="H9" s="203" t="s">
        <v>54</v>
      </c>
      <c r="I9" s="203" t="s">
        <v>12</v>
      </c>
      <c r="J9" s="203" t="s">
        <v>54</v>
      </c>
      <c r="K9" s="203" t="s">
        <v>12</v>
      </c>
      <c r="L9" s="275"/>
    </row>
    <row r="10" spans="1:12">
      <c r="A10" s="204" t="s">
        <v>14</v>
      </c>
      <c r="B10" s="205" t="s">
        <v>55</v>
      </c>
      <c r="C10" s="205"/>
      <c r="D10" s="205"/>
      <c r="E10" s="205"/>
      <c r="F10" s="205"/>
      <c r="G10" s="205"/>
      <c r="H10" s="205"/>
      <c r="I10" s="205"/>
      <c r="J10" s="205"/>
      <c r="K10" s="205"/>
      <c r="L10" s="205"/>
    </row>
    <row r="11" spans="1:12">
      <c r="A11" s="202">
        <v>1</v>
      </c>
      <c r="B11" s="205" t="s">
        <v>18</v>
      </c>
      <c r="C11" s="205" t="s">
        <v>18</v>
      </c>
      <c r="D11" s="205" t="s">
        <v>18</v>
      </c>
      <c r="E11" s="205" t="s">
        <v>18</v>
      </c>
      <c r="F11" s="205" t="s">
        <v>18</v>
      </c>
      <c r="G11" s="205" t="s">
        <v>18</v>
      </c>
      <c r="H11" s="205" t="s">
        <v>18</v>
      </c>
      <c r="I11" s="205" t="s">
        <v>18</v>
      </c>
      <c r="J11" s="205" t="s">
        <v>18</v>
      </c>
      <c r="K11" s="205" t="s">
        <v>18</v>
      </c>
      <c r="L11" s="205"/>
    </row>
    <row r="12" spans="1:12">
      <c r="A12" s="204"/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</row>
    <row r="13" spans="1:12">
      <c r="A13" s="204" t="s">
        <v>15</v>
      </c>
      <c r="B13" s="205" t="s">
        <v>56</v>
      </c>
      <c r="C13" s="205"/>
      <c r="D13" s="205"/>
      <c r="E13" s="205"/>
      <c r="F13" s="205"/>
      <c r="G13" s="205"/>
      <c r="H13" s="205"/>
      <c r="I13" s="205"/>
      <c r="J13" s="205"/>
      <c r="K13" s="205"/>
      <c r="L13" s="205"/>
    </row>
    <row r="14" spans="1:12">
      <c r="A14" s="204">
        <v>1</v>
      </c>
      <c r="B14" s="205" t="s">
        <v>18</v>
      </c>
      <c r="C14" s="205" t="s">
        <v>18</v>
      </c>
      <c r="D14" s="205" t="s">
        <v>18</v>
      </c>
      <c r="E14" s="205" t="s">
        <v>18</v>
      </c>
      <c r="F14" s="205" t="s">
        <v>18</v>
      </c>
      <c r="G14" s="205" t="s">
        <v>18</v>
      </c>
      <c r="H14" s="205" t="s">
        <v>18</v>
      </c>
      <c r="I14" s="205" t="s">
        <v>18</v>
      </c>
      <c r="J14" s="205" t="s">
        <v>18</v>
      </c>
      <c r="K14" s="205" t="s">
        <v>18</v>
      </c>
      <c r="L14" s="205"/>
    </row>
    <row r="15" spans="1:12">
      <c r="A15" s="204">
        <v>2</v>
      </c>
      <c r="B15" s="205" t="s">
        <v>18</v>
      </c>
      <c r="C15" s="205" t="s">
        <v>18</v>
      </c>
      <c r="D15" s="205" t="s">
        <v>18</v>
      </c>
      <c r="E15" s="205" t="s">
        <v>18</v>
      </c>
      <c r="F15" s="205" t="s">
        <v>18</v>
      </c>
      <c r="G15" s="205" t="s">
        <v>18</v>
      </c>
      <c r="H15" s="205" t="s">
        <v>18</v>
      </c>
      <c r="I15" s="205" t="s">
        <v>18</v>
      </c>
      <c r="J15" s="205" t="s">
        <v>18</v>
      </c>
      <c r="K15" s="205" t="s">
        <v>18</v>
      </c>
      <c r="L15" s="205"/>
    </row>
    <row r="16" spans="1:12">
      <c r="A16" s="204" t="s">
        <v>16</v>
      </c>
      <c r="B16" s="205" t="s">
        <v>57</v>
      </c>
      <c r="C16" s="205"/>
      <c r="D16" s="205"/>
      <c r="E16" s="205"/>
      <c r="F16" s="205"/>
      <c r="G16" s="205"/>
      <c r="H16" s="205"/>
      <c r="I16" s="205"/>
      <c r="J16" s="205"/>
      <c r="K16" s="205"/>
      <c r="L16" s="205"/>
    </row>
    <row r="17" spans="1:12">
      <c r="A17" s="204">
        <v>1</v>
      </c>
      <c r="B17" s="205" t="s">
        <v>18</v>
      </c>
      <c r="C17" s="205" t="s">
        <v>18</v>
      </c>
      <c r="D17" s="205" t="s">
        <v>18</v>
      </c>
      <c r="E17" s="205" t="s">
        <v>18</v>
      </c>
      <c r="F17" s="205" t="s">
        <v>18</v>
      </c>
      <c r="G17" s="205" t="s">
        <v>18</v>
      </c>
      <c r="H17" s="205" t="s">
        <v>18</v>
      </c>
      <c r="I17" s="205" t="s">
        <v>18</v>
      </c>
      <c r="J17" s="205" t="s">
        <v>18</v>
      </c>
      <c r="K17" s="205" t="s">
        <v>18</v>
      </c>
      <c r="L17" s="205"/>
    </row>
    <row r="18" spans="1:12">
      <c r="A18" s="204">
        <v>2</v>
      </c>
      <c r="B18" s="205" t="s">
        <v>18</v>
      </c>
      <c r="C18" s="205" t="s">
        <v>18</v>
      </c>
      <c r="D18" s="205" t="s">
        <v>18</v>
      </c>
      <c r="E18" s="205" t="s">
        <v>18</v>
      </c>
      <c r="F18" s="205" t="s">
        <v>18</v>
      </c>
      <c r="G18" s="205" t="s">
        <v>18</v>
      </c>
      <c r="H18" s="205" t="s">
        <v>18</v>
      </c>
      <c r="I18" s="205" t="s">
        <v>18</v>
      </c>
      <c r="J18" s="205" t="s">
        <v>18</v>
      </c>
      <c r="K18" s="205" t="s">
        <v>18</v>
      </c>
      <c r="L18" s="205"/>
    </row>
  </sheetData>
  <mergeCells count="12">
    <mergeCell ref="A2:K2"/>
    <mergeCell ref="B4:B5"/>
    <mergeCell ref="A7:L7"/>
    <mergeCell ref="A8:A9"/>
    <mergeCell ref="B8:B9"/>
    <mergeCell ref="C8:C9"/>
    <mergeCell ref="D8:D9"/>
    <mergeCell ref="E8:E9"/>
    <mergeCell ref="F8:G8"/>
    <mergeCell ref="H8:I8"/>
    <mergeCell ref="J8:K8"/>
    <mergeCell ref="L8:L9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37FE-F617-4F2F-B35F-9609E7F49D34}">
  <sheetPr>
    <tabColor rgb="FF00B050"/>
    <pageSetUpPr fitToPage="1"/>
  </sheetPr>
  <dimension ref="A1:H175"/>
  <sheetViews>
    <sheetView view="pageBreakPreview" zoomScale="85" zoomScaleNormal="80" zoomScaleSheetLayoutView="85" workbookViewId="0">
      <selection activeCell="E168" sqref="E168"/>
    </sheetView>
  </sheetViews>
  <sheetFormatPr defaultColWidth="8.6640625" defaultRowHeight="13.8"/>
  <cols>
    <col min="1" max="1" width="9.44140625" style="10" customWidth="1"/>
    <col min="2" max="2" width="23.6640625" style="10" customWidth="1"/>
    <col min="3" max="3" width="21" style="10" bestFit="1" customWidth="1"/>
    <col min="4" max="4" width="58" style="10" customWidth="1"/>
    <col min="5" max="5" width="15.44140625" style="10" bestFit="1" customWidth="1"/>
    <col min="6" max="6" width="68.6640625" style="10" customWidth="1"/>
    <col min="7" max="7" width="18.109375" style="10" bestFit="1" customWidth="1"/>
    <col min="8" max="8" width="10.6640625" style="10" bestFit="1" customWidth="1"/>
    <col min="9" max="16384" width="8.6640625" style="10"/>
  </cols>
  <sheetData>
    <row r="1" spans="1:8">
      <c r="A1" s="8" t="s">
        <v>97</v>
      </c>
      <c r="B1" s="8" t="s">
        <v>98</v>
      </c>
      <c r="C1" s="48"/>
      <c r="D1" s="8"/>
      <c r="E1" s="8"/>
    </row>
    <row r="2" spans="1:8">
      <c r="A2" s="8" t="s">
        <v>105</v>
      </c>
      <c r="B2" s="8"/>
      <c r="C2" s="48"/>
      <c r="D2" s="8"/>
      <c r="E2" s="8"/>
    </row>
    <row r="3" spans="1:8">
      <c r="A3" s="8" t="s">
        <v>106</v>
      </c>
      <c r="B3" s="8"/>
      <c r="C3" s="48"/>
      <c r="D3" s="8"/>
      <c r="E3" s="8"/>
    </row>
    <row r="4" spans="1:8">
      <c r="A4" s="8" t="s">
        <v>103</v>
      </c>
      <c r="B4" s="51">
        <v>46204</v>
      </c>
      <c r="C4" s="48"/>
      <c r="D4" s="8"/>
      <c r="E4" s="8"/>
    </row>
    <row r="5" spans="1:8">
      <c r="C5" s="49"/>
    </row>
    <row r="6" spans="1:8" ht="18" customHeight="1">
      <c r="A6" s="231" t="s">
        <v>60</v>
      </c>
      <c r="B6" s="231" t="s">
        <v>99</v>
      </c>
      <c r="C6" s="231" t="s">
        <v>62</v>
      </c>
      <c r="D6" s="232" t="s">
        <v>63</v>
      </c>
      <c r="E6" s="232"/>
      <c r="F6" s="233" t="s">
        <v>64</v>
      </c>
      <c r="G6" s="233"/>
      <c r="H6" s="230" t="s">
        <v>58</v>
      </c>
    </row>
    <row r="7" spans="1:8" ht="56.4" customHeight="1">
      <c r="A7" s="231"/>
      <c r="B7" s="231"/>
      <c r="C7" s="231"/>
      <c r="D7" s="50" t="s">
        <v>65</v>
      </c>
      <c r="E7" s="50" t="s">
        <v>66</v>
      </c>
      <c r="F7" s="50" t="s">
        <v>67</v>
      </c>
      <c r="G7" s="6" t="s">
        <v>66</v>
      </c>
      <c r="H7" s="230"/>
    </row>
    <row r="8" spans="1:8" ht="14.4">
      <c r="A8" s="12">
        <v>1</v>
      </c>
      <c r="B8" s="222">
        <v>46253</v>
      </c>
      <c r="C8">
        <v>2.1000000000000003E-3</v>
      </c>
      <c r="D8" t="s">
        <v>126</v>
      </c>
      <c r="E8" s="212" t="s">
        <v>125</v>
      </c>
      <c r="F8" s="213" t="s">
        <v>114</v>
      </c>
      <c r="G8" s="213" t="s">
        <v>115</v>
      </c>
      <c r="H8" s="53"/>
    </row>
    <row r="9" spans="1:8" ht="14.4">
      <c r="A9" s="12">
        <v>2</v>
      </c>
      <c r="B9" s="222">
        <v>46256</v>
      </c>
      <c r="C9">
        <v>6.7000000000000002E-3</v>
      </c>
      <c r="D9" t="s">
        <v>126</v>
      </c>
      <c r="E9" s="212" t="s">
        <v>115</v>
      </c>
      <c r="F9" s="213" t="s">
        <v>114</v>
      </c>
      <c r="G9" s="213" t="s">
        <v>115</v>
      </c>
      <c r="H9" s="53"/>
    </row>
    <row r="10" spans="1:8" ht="14.4">
      <c r="A10" s="12">
        <v>3</v>
      </c>
      <c r="B10" s="222">
        <v>46259</v>
      </c>
      <c r="C10">
        <v>1.34E-2</v>
      </c>
      <c r="D10" t="s">
        <v>126</v>
      </c>
      <c r="E10" s="212" t="s">
        <v>115</v>
      </c>
      <c r="F10" s="213" t="s">
        <v>114</v>
      </c>
      <c r="G10" s="213" t="s">
        <v>115</v>
      </c>
      <c r="H10" s="53"/>
    </row>
    <row r="11" spans="1:8" ht="14.4">
      <c r="A11" s="12">
        <v>4</v>
      </c>
      <c r="B11" s="222">
        <v>46241</v>
      </c>
      <c r="C11">
        <v>5.3600000000000002E-2</v>
      </c>
      <c r="D11" t="s">
        <v>126</v>
      </c>
      <c r="E11" s="212" t="s">
        <v>115</v>
      </c>
      <c r="F11" s="213" t="s">
        <v>114</v>
      </c>
      <c r="G11" s="213" t="s">
        <v>115</v>
      </c>
      <c r="H11" s="53"/>
    </row>
    <row r="12" spans="1:8" ht="14.4">
      <c r="A12" s="12">
        <v>5</v>
      </c>
      <c r="B12" s="222">
        <v>46244</v>
      </c>
      <c r="C12">
        <v>2.5125000000000001E-2</v>
      </c>
      <c r="D12" t="s">
        <v>126</v>
      </c>
      <c r="E12" s="212" t="s">
        <v>115</v>
      </c>
      <c r="F12" s="213" t="s">
        <v>114</v>
      </c>
      <c r="G12" s="213" t="s">
        <v>115</v>
      </c>
      <c r="H12" s="53"/>
    </row>
    <row r="13" spans="1:8" ht="14.4">
      <c r="A13" s="12">
        <v>6</v>
      </c>
      <c r="B13" s="222">
        <v>46247</v>
      </c>
      <c r="C13">
        <v>5.025E-3</v>
      </c>
      <c r="D13" t="s">
        <v>126</v>
      </c>
      <c r="E13" s="212" t="s">
        <v>115</v>
      </c>
      <c r="F13" s="213" t="s">
        <v>114</v>
      </c>
      <c r="G13" s="213" t="s">
        <v>115</v>
      </c>
      <c r="H13" s="53"/>
    </row>
    <row r="14" spans="1:8" ht="14.4">
      <c r="A14" s="12">
        <v>7</v>
      </c>
      <c r="B14" s="222">
        <v>46250</v>
      </c>
      <c r="C14">
        <v>4.6899999999999997E-2</v>
      </c>
      <c r="D14" t="s">
        <v>126</v>
      </c>
      <c r="E14" s="212" t="s">
        <v>115</v>
      </c>
      <c r="F14" s="213" t="s">
        <v>114</v>
      </c>
      <c r="G14" s="213" t="s">
        <v>115</v>
      </c>
      <c r="H14" s="53"/>
    </row>
    <row r="15" spans="1:8" ht="14.4">
      <c r="A15" s="12">
        <v>8</v>
      </c>
      <c r="B15" s="222">
        <v>46245</v>
      </c>
      <c r="C15">
        <v>2.01E-2</v>
      </c>
      <c r="D15" t="s">
        <v>126</v>
      </c>
      <c r="E15" s="212" t="s">
        <v>115</v>
      </c>
      <c r="F15" s="213" t="s">
        <v>114</v>
      </c>
      <c r="G15" s="213" t="s">
        <v>115</v>
      </c>
      <c r="H15" s="53"/>
    </row>
    <row r="16" spans="1:8" ht="14.4">
      <c r="A16" s="12">
        <v>9</v>
      </c>
      <c r="B16" s="222">
        <v>46248</v>
      </c>
      <c r="C16">
        <v>1.8425E-2</v>
      </c>
      <c r="D16" t="s">
        <v>126</v>
      </c>
      <c r="E16" s="212" t="s">
        <v>115</v>
      </c>
      <c r="F16" s="213" t="s">
        <v>114</v>
      </c>
      <c r="G16" s="213" t="s">
        <v>115</v>
      </c>
      <c r="H16" s="53"/>
    </row>
    <row r="17" spans="1:8" ht="14.4">
      <c r="A17" s="12">
        <v>10</v>
      </c>
      <c r="B17" s="222">
        <v>46251</v>
      </c>
      <c r="C17">
        <v>4.02E-2</v>
      </c>
      <c r="D17" t="s">
        <v>126</v>
      </c>
      <c r="E17" s="212" t="s">
        <v>115</v>
      </c>
      <c r="F17" s="213" t="s">
        <v>114</v>
      </c>
      <c r="G17" s="213" t="s">
        <v>115</v>
      </c>
      <c r="H17" s="53"/>
    </row>
    <row r="18" spans="1:8" ht="14.4">
      <c r="A18" s="12">
        <v>11</v>
      </c>
      <c r="B18" s="222">
        <v>46254</v>
      </c>
      <c r="C18">
        <v>1.8425E-2</v>
      </c>
      <c r="D18" t="s">
        <v>126</v>
      </c>
      <c r="E18" s="212" t="s">
        <v>115</v>
      </c>
      <c r="F18" s="213" t="s">
        <v>114</v>
      </c>
      <c r="G18" s="213" t="s">
        <v>115</v>
      </c>
      <c r="H18" s="53"/>
    </row>
    <row r="19" spans="1:8" ht="14.4">
      <c r="A19" s="12">
        <v>12</v>
      </c>
      <c r="B19" s="222">
        <v>46236</v>
      </c>
      <c r="C19">
        <v>2.3449999999999999E-2</v>
      </c>
      <c r="D19" t="s">
        <v>126</v>
      </c>
      <c r="E19" s="212" t="s">
        <v>115</v>
      </c>
      <c r="F19" s="213" t="s">
        <v>114</v>
      </c>
      <c r="G19" s="213" t="s">
        <v>115</v>
      </c>
      <c r="H19" s="53"/>
    </row>
    <row r="20" spans="1:8" ht="14.4">
      <c r="A20" s="12">
        <v>13</v>
      </c>
      <c r="B20" s="222">
        <v>46239</v>
      </c>
      <c r="C20">
        <v>2.1774999999999999E-2</v>
      </c>
      <c r="D20" t="s">
        <v>126</v>
      </c>
      <c r="E20" s="212" t="s">
        <v>115</v>
      </c>
      <c r="F20" s="213" t="s">
        <v>114</v>
      </c>
      <c r="G20" s="213" t="s">
        <v>115</v>
      </c>
      <c r="H20" s="53"/>
    </row>
    <row r="21" spans="1:8" ht="14.4">
      <c r="A21" s="12">
        <v>14</v>
      </c>
      <c r="B21" s="222">
        <v>46242</v>
      </c>
      <c r="C21">
        <v>5.3600000000000002E-2</v>
      </c>
      <c r="D21" t="s">
        <v>126</v>
      </c>
      <c r="E21" s="212" t="s">
        <v>115</v>
      </c>
      <c r="F21" s="213" t="s">
        <v>114</v>
      </c>
      <c r="G21" s="213" t="s">
        <v>115</v>
      </c>
      <c r="H21" s="53"/>
    </row>
    <row r="22" spans="1:8" ht="14.4">
      <c r="A22" s="12">
        <v>15</v>
      </c>
      <c r="B22" s="222">
        <v>46262</v>
      </c>
      <c r="C22">
        <v>5.3600000000000002E-2</v>
      </c>
      <c r="D22" t="s">
        <v>126</v>
      </c>
      <c r="E22" s="212" t="s">
        <v>115</v>
      </c>
      <c r="F22" s="213" t="s">
        <v>114</v>
      </c>
      <c r="G22" s="213" t="s">
        <v>115</v>
      </c>
      <c r="H22" s="53"/>
    </row>
    <row r="23" spans="1:8" ht="14.4">
      <c r="A23" s="12">
        <v>16</v>
      </c>
      <c r="B23" s="222">
        <v>46265</v>
      </c>
      <c r="C23">
        <v>2.01E-2</v>
      </c>
      <c r="D23" t="s">
        <v>126</v>
      </c>
      <c r="E23" s="212" t="s">
        <v>115</v>
      </c>
      <c r="F23" s="213" t="s">
        <v>114</v>
      </c>
      <c r="G23" s="213" t="s">
        <v>115</v>
      </c>
      <c r="H23" s="53"/>
    </row>
    <row r="24" spans="1:8" ht="14.4">
      <c r="A24" s="12">
        <v>17</v>
      </c>
      <c r="B24" s="222">
        <v>46235</v>
      </c>
      <c r="C24">
        <v>1.005E-2</v>
      </c>
      <c r="D24" t="s">
        <v>126</v>
      </c>
      <c r="E24" s="212" t="s">
        <v>115</v>
      </c>
      <c r="F24" s="213" t="s">
        <v>114</v>
      </c>
      <c r="G24" s="213" t="s">
        <v>115</v>
      </c>
      <c r="H24" s="53"/>
    </row>
    <row r="25" spans="1:8" ht="14.4">
      <c r="A25" s="12">
        <v>18</v>
      </c>
      <c r="B25" s="222">
        <v>46238</v>
      </c>
      <c r="C25">
        <v>1.34E-2</v>
      </c>
      <c r="D25" t="s">
        <v>126</v>
      </c>
      <c r="E25" s="212" t="s">
        <v>115</v>
      </c>
      <c r="F25" s="213" t="s">
        <v>114</v>
      </c>
      <c r="G25" s="213" t="s">
        <v>115</v>
      </c>
      <c r="H25" s="53"/>
    </row>
    <row r="26" spans="1:8" ht="14.4">
      <c r="A26" s="12">
        <v>19</v>
      </c>
      <c r="B26" s="222">
        <v>46258</v>
      </c>
      <c r="C26">
        <v>1.6750000000000001E-2</v>
      </c>
      <c r="D26" t="s">
        <v>126</v>
      </c>
      <c r="E26" s="212" t="s">
        <v>115</v>
      </c>
      <c r="F26" s="213" t="s">
        <v>114</v>
      </c>
      <c r="G26" s="213" t="s">
        <v>115</v>
      </c>
      <c r="H26" s="53"/>
    </row>
    <row r="27" spans="1:8" ht="14.4">
      <c r="A27" s="12">
        <v>20</v>
      </c>
      <c r="B27" s="222">
        <v>46261</v>
      </c>
      <c r="C27">
        <v>1.6750000000000001E-2</v>
      </c>
      <c r="D27" t="s">
        <v>126</v>
      </c>
      <c r="E27" s="212" t="s">
        <v>115</v>
      </c>
      <c r="F27" s="213" t="s">
        <v>114</v>
      </c>
      <c r="G27" s="213" t="s">
        <v>115</v>
      </c>
      <c r="H27" s="53"/>
    </row>
    <row r="28" spans="1:8" ht="14.4">
      <c r="A28" s="12">
        <v>21</v>
      </c>
      <c r="B28" s="222">
        <v>46264</v>
      </c>
      <c r="C28">
        <v>6.0299999999999999E-2</v>
      </c>
      <c r="D28" t="s">
        <v>126</v>
      </c>
      <c r="E28" s="212" t="s">
        <v>115</v>
      </c>
      <c r="F28" s="213" t="s">
        <v>114</v>
      </c>
      <c r="G28" s="213" t="s">
        <v>115</v>
      </c>
      <c r="H28" s="53"/>
    </row>
    <row r="29" spans="1:8" ht="14.4">
      <c r="A29" s="12">
        <v>22</v>
      </c>
      <c r="B29" s="222">
        <v>46249</v>
      </c>
      <c r="C29">
        <v>5.3600000000000002E-2</v>
      </c>
      <c r="D29" t="s">
        <v>126</v>
      </c>
      <c r="E29" s="212" t="s">
        <v>115</v>
      </c>
      <c r="F29" s="213" t="s">
        <v>114</v>
      </c>
      <c r="G29" s="213" t="s">
        <v>115</v>
      </c>
      <c r="H29" s="53"/>
    </row>
    <row r="30" spans="1:8" ht="14.4">
      <c r="A30" s="12">
        <v>23</v>
      </c>
      <c r="B30" s="222">
        <v>46252</v>
      </c>
      <c r="C30">
        <v>2.01E-2</v>
      </c>
      <c r="D30" t="s">
        <v>126</v>
      </c>
      <c r="E30" s="212" t="s">
        <v>115</v>
      </c>
      <c r="F30" s="213" t="s">
        <v>114</v>
      </c>
      <c r="G30" s="213" t="s">
        <v>115</v>
      </c>
      <c r="H30" s="53"/>
    </row>
    <row r="31" spans="1:8" ht="14.4">
      <c r="A31" s="12">
        <v>24</v>
      </c>
      <c r="B31" s="222">
        <v>46255</v>
      </c>
      <c r="C31">
        <v>8.3750000000000005E-3</v>
      </c>
      <c r="D31" t="s">
        <v>126</v>
      </c>
      <c r="E31" s="212" t="s">
        <v>115</v>
      </c>
      <c r="F31" s="213" t="s">
        <v>114</v>
      </c>
      <c r="G31" s="213" t="s">
        <v>115</v>
      </c>
      <c r="H31" s="53"/>
    </row>
    <row r="32" spans="1:8" ht="14.4">
      <c r="A32" s="12">
        <v>25</v>
      </c>
      <c r="B32" s="222">
        <v>46257</v>
      </c>
      <c r="C32">
        <v>0</v>
      </c>
      <c r="D32" t="s">
        <v>126</v>
      </c>
      <c r="E32" s="212" t="s">
        <v>115</v>
      </c>
      <c r="F32" s="213" t="s">
        <v>114</v>
      </c>
      <c r="G32" s="213" t="s">
        <v>115</v>
      </c>
      <c r="H32" s="53"/>
    </row>
    <row r="33" spans="1:8" ht="14.4">
      <c r="A33" s="12">
        <v>26</v>
      </c>
      <c r="B33" s="222">
        <v>46260</v>
      </c>
      <c r="C33">
        <v>1.005E-2</v>
      </c>
      <c r="D33" t="s">
        <v>126</v>
      </c>
      <c r="E33" s="212" t="s">
        <v>115</v>
      </c>
      <c r="F33" s="213" t="s">
        <v>114</v>
      </c>
      <c r="G33" s="213" t="s">
        <v>115</v>
      </c>
      <c r="H33" s="53"/>
    </row>
    <row r="34" spans="1:8" ht="14.4">
      <c r="A34" s="12">
        <v>27</v>
      </c>
      <c r="B34" s="222">
        <v>46263</v>
      </c>
      <c r="C34">
        <v>4.6899999999999997E-2</v>
      </c>
      <c r="D34" t="s">
        <v>126</v>
      </c>
      <c r="E34" s="212" t="s">
        <v>115</v>
      </c>
      <c r="F34" s="213" t="s">
        <v>114</v>
      </c>
      <c r="G34" s="213" t="s">
        <v>115</v>
      </c>
      <c r="H34" s="53"/>
    </row>
    <row r="35" spans="1:8" ht="14.4">
      <c r="A35" s="12">
        <v>28</v>
      </c>
      <c r="B35" s="222">
        <v>46237</v>
      </c>
      <c r="C35">
        <v>1.5075E-2</v>
      </c>
      <c r="D35" t="s">
        <v>126</v>
      </c>
      <c r="E35" s="212" t="s">
        <v>115</v>
      </c>
      <c r="F35" s="213" t="s">
        <v>114</v>
      </c>
      <c r="G35" s="213" t="s">
        <v>115</v>
      </c>
      <c r="H35" s="53"/>
    </row>
    <row r="36" spans="1:8" ht="14.4">
      <c r="A36" s="12">
        <v>29</v>
      </c>
      <c r="B36" s="222">
        <v>46240</v>
      </c>
      <c r="C36">
        <v>5.3600000000000002E-2</v>
      </c>
      <c r="D36" t="s">
        <v>126</v>
      </c>
      <c r="E36" s="212" t="s">
        <v>115</v>
      </c>
      <c r="F36" s="213" t="s">
        <v>114</v>
      </c>
      <c r="G36" s="213" t="s">
        <v>115</v>
      </c>
      <c r="H36" s="53"/>
    </row>
    <row r="37" spans="1:8" ht="14.4">
      <c r="A37" s="12">
        <v>30</v>
      </c>
      <c r="B37" s="222">
        <v>46243</v>
      </c>
      <c r="C37">
        <v>5.3600000000000002E-2</v>
      </c>
      <c r="D37" t="s">
        <v>126</v>
      </c>
      <c r="E37" s="212" t="s">
        <v>115</v>
      </c>
      <c r="F37" s="213" t="s">
        <v>114</v>
      </c>
      <c r="G37" s="213" t="s">
        <v>115</v>
      </c>
      <c r="H37" s="53"/>
    </row>
    <row r="38" spans="1:8" ht="14.4">
      <c r="A38" s="12">
        <v>31</v>
      </c>
      <c r="B38" s="222">
        <v>46246</v>
      </c>
      <c r="C38">
        <v>1.6750000000000001E-2</v>
      </c>
      <c r="D38" t="s">
        <v>126</v>
      </c>
      <c r="E38" s="212" t="s">
        <v>115</v>
      </c>
      <c r="F38" s="213" t="s">
        <v>114</v>
      </c>
      <c r="G38" s="213" t="s">
        <v>115</v>
      </c>
      <c r="H38" s="53"/>
    </row>
    <row r="39" spans="1:8" ht="14.4">
      <c r="A39" s="12">
        <v>32</v>
      </c>
      <c r="B39" s="222">
        <v>46254</v>
      </c>
      <c r="C39">
        <v>3.3750000000000002E-2</v>
      </c>
      <c r="D39" t="s">
        <v>117</v>
      </c>
      <c r="E39" s="212" t="s">
        <v>115</v>
      </c>
      <c r="F39" s="213" t="s">
        <v>114</v>
      </c>
      <c r="G39" s="213" t="s">
        <v>115</v>
      </c>
      <c r="H39" s="53"/>
    </row>
    <row r="40" spans="1:8" ht="14.4">
      <c r="A40" s="12">
        <v>33</v>
      </c>
      <c r="B40" s="222">
        <v>46257</v>
      </c>
      <c r="C40">
        <v>1.2500000000000001E-2</v>
      </c>
      <c r="D40" t="s">
        <v>117</v>
      </c>
      <c r="E40" s="212" t="s">
        <v>115</v>
      </c>
      <c r="F40" s="213" t="s">
        <v>114</v>
      </c>
      <c r="G40" s="213" t="s">
        <v>115</v>
      </c>
      <c r="H40" s="53"/>
    </row>
    <row r="41" spans="1:8" ht="14.4">
      <c r="A41" s="12">
        <v>34</v>
      </c>
      <c r="B41" s="222">
        <v>46260</v>
      </c>
      <c r="C41">
        <v>7.5100000000000002E-3</v>
      </c>
      <c r="D41" t="s">
        <v>117</v>
      </c>
      <c r="E41" s="212" t="s">
        <v>115</v>
      </c>
      <c r="F41" s="213" t="s">
        <v>114</v>
      </c>
      <c r="G41" s="213" t="s">
        <v>115</v>
      </c>
      <c r="H41" s="53"/>
    </row>
    <row r="42" spans="1:8" ht="14.4">
      <c r="A42" s="12">
        <v>35</v>
      </c>
      <c r="B42" s="222">
        <v>46263</v>
      </c>
      <c r="C42">
        <v>7.2999999999999995E-2</v>
      </c>
      <c r="D42" t="s">
        <v>117</v>
      </c>
      <c r="E42" s="212" t="s">
        <v>115</v>
      </c>
      <c r="F42" s="213" t="s">
        <v>114</v>
      </c>
      <c r="G42" s="213" t="s">
        <v>115</v>
      </c>
      <c r="H42" s="53"/>
    </row>
    <row r="43" spans="1:8" ht="14.4">
      <c r="A43" s="12">
        <v>36</v>
      </c>
      <c r="B43" s="222">
        <v>46237</v>
      </c>
      <c r="C43">
        <v>7.4999999999999997E-3</v>
      </c>
      <c r="D43" t="s">
        <v>117</v>
      </c>
      <c r="E43" s="212" t="s">
        <v>115</v>
      </c>
      <c r="F43" s="213" t="s">
        <v>114</v>
      </c>
      <c r="G43" s="213" t="s">
        <v>115</v>
      </c>
      <c r="H43" s="53"/>
    </row>
    <row r="44" spans="1:8" ht="14.4">
      <c r="A44" s="12">
        <v>37</v>
      </c>
      <c r="B44" s="222">
        <v>46240</v>
      </c>
      <c r="C44">
        <v>6.2402500000000007E-2</v>
      </c>
      <c r="D44" t="s">
        <v>117</v>
      </c>
      <c r="E44" s="212" t="s">
        <v>115</v>
      </c>
      <c r="F44" s="213" t="s">
        <v>114</v>
      </c>
      <c r="G44" s="213" t="s">
        <v>115</v>
      </c>
      <c r="H44" s="53"/>
    </row>
    <row r="45" spans="1:8" ht="14.4">
      <c r="A45" s="12">
        <v>38</v>
      </c>
      <c r="B45" s="222">
        <v>46243</v>
      </c>
      <c r="C45">
        <v>0.04</v>
      </c>
      <c r="D45" t="s">
        <v>117</v>
      </c>
      <c r="E45" s="212" t="s">
        <v>115</v>
      </c>
      <c r="F45" s="213" t="s">
        <v>114</v>
      </c>
      <c r="G45" s="213" t="s">
        <v>115</v>
      </c>
      <c r="H45" s="53"/>
    </row>
    <row r="46" spans="1:8" ht="14.4">
      <c r="A46" s="12">
        <v>39</v>
      </c>
      <c r="B46" s="222">
        <v>46235</v>
      </c>
      <c r="C46">
        <v>5.0000000000000001E-3</v>
      </c>
      <c r="D46" t="s">
        <v>117</v>
      </c>
      <c r="E46" s="212" t="s">
        <v>115</v>
      </c>
      <c r="F46" s="213" t="s">
        <v>114</v>
      </c>
      <c r="G46" s="213" t="s">
        <v>115</v>
      </c>
      <c r="H46" s="53"/>
    </row>
    <row r="47" spans="1:8" ht="14.4">
      <c r="A47" s="12">
        <v>40</v>
      </c>
      <c r="B47" s="222">
        <v>46258</v>
      </c>
      <c r="C47">
        <v>4.2500000000000003E-2</v>
      </c>
      <c r="D47" t="s">
        <v>117</v>
      </c>
      <c r="E47" s="212" t="s">
        <v>115</v>
      </c>
      <c r="F47" s="213" t="s">
        <v>114</v>
      </c>
      <c r="G47" s="213" t="s">
        <v>115</v>
      </c>
      <c r="H47" s="53"/>
    </row>
    <row r="48" spans="1:8" ht="14.4">
      <c r="A48" s="12">
        <v>41</v>
      </c>
      <c r="B48" s="222">
        <v>46261</v>
      </c>
      <c r="C48">
        <v>3.6249999999999998E-2</v>
      </c>
      <c r="D48" t="s">
        <v>117</v>
      </c>
      <c r="E48" s="212" t="s">
        <v>115</v>
      </c>
      <c r="F48" s="213" t="s">
        <v>114</v>
      </c>
      <c r="G48" s="213" t="s">
        <v>115</v>
      </c>
      <c r="H48" s="53"/>
    </row>
    <row r="49" spans="1:8" ht="14.4">
      <c r="A49" s="12">
        <v>42</v>
      </c>
      <c r="B49" s="222">
        <v>46264</v>
      </c>
      <c r="C49">
        <v>3.875E-2</v>
      </c>
      <c r="D49" t="s">
        <v>117</v>
      </c>
      <c r="E49" s="212" t="s">
        <v>115</v>
      </c>
      <c r="F49" s="213" t="s">
        <v>114</v>
      </c>
      <c r="G49" s="213" t="s">
        <v>115</v>
      </c>
      <c r="H49" s="53"/>
    </row>
    <row r="50" spans="1:8" ht="14.4">
      <c r="A50" s="12">
        <v>43</v>
      </c>
      <c r="B50" s="222">
        <v>46246</v>
      </c>
      <c r="C50">
        <v>2.8750000000000001E-2</v>
      </c>
      <c r="D50" t="s">
        <v>117</v>
      </c>
      <c r="E50" s="212" t="s">
        <v>115</v>
      </c>
      <c r="F50" s="213" t="s">
        <v>114</v>
      </c>
      <c r="G50" s="213" t="s">
        <v>115</v>
      </c>
      <c r="H50" s="53"/>
    </row>
    <row r="51" spans="1:8" ht="14.4">
      <c r="A51" s="12">
        <v>44</v>
      </c>
      <c r="B51" s="222">
        <v>46249</v>
      </c>
      <c r="C51">
        <v>5.5E-2</v>
      </c>
      <c r="D51" t="s">
        <v>117</v>
      </c>
      <c r="E51" s="212" t="s">
        <v>115</v>
      </c>
      <c r="F51" s="213" t="s">
        <v>114</v>
      </c>
      <c r="G51" s="213" t="s">
        <v>115</v>
      </c>
      <c r="H51" s="53"/>
    </row>
    <row r="52" spans="1:8" ht="14.4">
      <c r="A52" s="12">
        <v>45</v>
      </c>
      <c r="B52" s="222">
        <v>46252</v>
      </c>
      <c r="C52">
        <v>2.6249999999999999E-2</v>
      </c>
      <c r="D52" t="s">
        <v>117</v>
      </c>
      <c r="E52" s="212" t="s">
        <v>115</v>
      </c>
      <c r="F52" s="213" t="s">
        <v>114</v>
      </c>
      <c r="G52" s="213" t="s">
        <v>115</v>
      </c>
      <c r="H52" s="53"/>
    </row>
    <row r="53" spans="1:8" ht="14.4">
      <c r="A53" s="12">
        <v>46</v>
      </c>
      <c r="B53" s="222">
        <v>46255</v>
      </c>
      <c r="C53">
        <v>1.125E-2</v>
      </c>
      <c r="D53" t="s">
        <v>117</v>
      </c>
      <c r="E53" s="212" t="s">
        <v>115</v>
      </c>
      <c r="F53" s="213" t="s">
        <v>114</v>
      </c>
      <c r="G53" s="213" t="s">
        <v>115</v>
      </c>
      <c r="H53" s="53"/>
    </row>
    <row r="54" spans="1:8" ht="14.4">
      <c r="A54" s="12">
        <v>47</v>
      </c>
      <c r="B54" s="222">
        <v>46242</v>
      </c>
      <c r="C54">
        <v>4.4999999999999998E-2</v>
      </c>
      <c r="D54" t="s">
        <v>117</v>
      </c>
      <c r="E54" s="212" t="s">
        <v>115</v>
      </c>
      <c r="F54" s="213" t="s">
        <v>114</v>
      </c>
      <c r="G54" s="213" t="s">
        <v>115</v>
      </c>
      <c r="H54" s="53"/>
    </row>
    <row r="55" spans="1:8" ht="14.4">
      <c r="A55" s="12">
        <v>48</v>
      </c>
      <c r="B55" s="222">
        <v>46245</v>
      </c>
      <c r="C55">
        <v>2.5000000000000001E-2</v>
      </c>
      <c r="D55" t="s">
        <v>117</v>
      </c>
      <c r="E55" s="212" t="s">
        <v>115</v>
      </c>
      <c r="F55" s="213" t="s">
        <v>114</v>
      </c>
      <c r="G55" s="213" t="s">
        <v>115</v>
      </c>
      <c r="H55" s="53"/>
    </row>
    <row r="56" spans="1:8" ht="14.4">
      <c r="A56" s="12">
        <v>49</v>
      </c>
      <c r="B56" s="222">
        <v>46248</v>
      </c>
      <c r="C56">
        <v>1.8749999999999999E-2</v>
      </c>
      <c r="D56" t="s">
        <v>117</v>
      </c>
      <c r="E56" s="212" t="s">
        <v>115</v>
      </c>
      <c r="F56" s="213" t="s">
        <v>114</v>
      </c>
      <c r="G56" s="213" t="s">
        <v>115</v>
      </c>
      <c r="H56" s="53"/>
    </row>
    <row r="57" spans="1:8" ht="14.4">
      <c r="A57" s="12">
        <v>50</v>
      </c>
      <c r="B57" s="222">
        <v>46251</v>
      </c>
      <c r="C57">
        <v>2.75E-2</v>
      </c>
      <c r="D57" t="s">
        <v>117</v>
      </c>
      <c r="E57" s="212" t="s">
        <v>115</v>
      </c>
      <c r="F57" s="213" t="s">
        <v>114</v>
      </c>
      <c r="G57" s="213" t="s">
        <v>115</v>
      </c>
      <c r="H57" s="53"/>
    </row>
    <row r="58" spans="1:8" ht="14.4">
      <c r="A58" s="12">
        <v>51</v>
      </c>
      <c r="B58" s="222">
        <v>46236</v>
      </c>
      <c r="C58">
        <v>1.375E-2</v>
      </c>
      <c r="D58" t="s">
        <v>117</v>
      </c>
      <c r="E58" s="212" t="s">
        <v>115</v>
      </c>
      <c r="F58" s="213" t="s">
        <v>114</v>
      </c>
      <c r="G58" s="213" t="s">
        <v>115</v>
      </c>
      <c r="H58" s="53"/>
    </row>
    <row r="59" spans="1:8" ht="14.4">
      <c r="A59" s="12">
        <v>52</v>
      </c>
      <c r="B59" s="222">
        <v>46239</v>
      </c>
      <c r="C59">
        <v>4.4999999999999998E-2</v>
      </c>
      <c r="D59" t="s">
        <v>117</v>
      </c>
      <c r="E59" s="212" t="s">
        <v>115</v>
      </c>
      <c r="F59" s="213" t="s">
        <v>114</v>
      </c>
      <c r="G59" s="213" t="s">
        <v>115</v>
      </c>
      <c r="H59" s="53"/>
    </row>
    <row r="60" spans="1:8" ht="14.4">
      <c r="A60" s="12">
        <v>53</v>
      </c>
      <c r="B60" s="222">
        <v>46262</v>
      </c>
      <c r="C60">
        <v>4.8750000000000002E-2</v>
      </c>
      <c r="D60" t="s">
        <v>117</v>
      </c>
      <c r="E60" s="212" t="s">
        <v>115</v>
      </c>
      <c r="F60" s="213" t="s">
        <v>114</v>
      </c>
      <c r="G60" s="213" t="s">
        <v>115</v>
      </c>
      <c r="H60" s="53"/>
    </row>
    <row r="61" spans="1:8" ht="14.4">
      <c r="A61" s="12">
        <v>54</v>
      </c>
      <c r="B61" s="222">
        <v>46265</v>
      </c>
      <c r="C61">
        <v>3.0499999999999999E-2</v>
      </c>
      <c r="D61" t="s">
        <v>117</v>
      </c>
      <c r="E61" s="212" t="s">
        <v>115</v>
      </c>
      <c r="F61" s="213" t="s">
        <v>114</v>
      </c>
      <c r="G61" s="213" t="s">
        <v>115</v>
      </c>
      <c r="H61" s="53"/>
    </row>
    <row r="62" spans="1:8" ht="14.4">
      <c r="A62" s="12">
        <v>55</v>
      </c>
      <c r="B62" s="222">
        <v>46250</v>
      </c>
      <c r="C62">
        <v>3.6249999999999998E-2</v>
      </c>
      <c r="D62" t="s">
        <v>117</v>
      </c>
      <c r="E62" s="212" t="s">
        <v>115</v>
      </c>
      <c r="F62" s="213" t="s">
        <v>114</v>
      </c>
      <c r="G62" s="213" t="s">
        <v>115</v>
      </c>
      <c r="H62" s="53"/>
    </row>
    <row r="63" spans="1:8" ht="14.4">
      <c r="A63" s="12">
        <v>56</v>
      </c>
      <c r="B63" s="222">
        <v>46253</v>
      </c>
      <c r="C63">
        <v>0.03</v>
      </c>
      <c r="D63" t="s">
        <v>117</v>
      </c>
      <c r="E63" s="212" t="s">
        <v>115</v>
      </c>
      <c r="F63" s="213" t="s">
        <v>114</v>
      </c>
      <c r="G63" s="213" t="s">
        <v>115</v>
      </c>
      <c r="H63" s="53"/>
    </row>
    <row r="64" spans="1:8" ht="14.4">
      <c r="A64" s="12">
        <v>57</v>
      </c>
      <c r="B64" s="222">
        <v>46256</v>
      </c>
      <c r="C64">
        <v>3.3750000000000002E-2</v>
      </c>
      <c r="D64" t="s">
        <v>117</v>
      </c>
      <c r="E64" s="212" t="s">
        <v>115</v>
      </c>
      <c r="F64" s="213" t="s">
        <v>114</v>
      </c>
      <c r="G64" s="213" t="s">
        <v>115</v>
      </c>
      <c r="H64" s="53"/>
    </row>
    <row r="65" spans="1:8" ht="14.4">
      <c r="A65" s="12">
        <v>58</v>
      </c>
      <c r="B65" s="222">
        <v>46259</v>
      </c>
      <c r="C65">
        <v>1.125E-2</v>
      </c>
      <c r="D65" t="s">
        <v>117</v>
      </c>
      <c r="E65" s="212" t="s">
        <v>115</v>
      </c>
      <c r="F65" s="213" t="s">
        <v>114</v>
      </c>
      <c r="G65" s="213" t="s">
        <v>115</v>
      </c>
      <c r="H65" s="53"/>
    </row>
    <row r="66" spans="1:8" ht="14.4">
      <c r="A66" s="12">
        <v>59</v>
      </c>
      <c r="B66" s="222">
        <v>46238</v>
      </c>
      <c r="C66">
        <v>0.01</v>
      </c>
      <c r="D66" t="s">
        <v>117</v>
      </c>
      <c r="E66" s="212" t="s">
        <v>115</v>
      </c>
      <c r="F66" s="213" t="s">
        <v>114</v>
      </c>
      <c r="G66" s="213" t="s">
        <v>115</v>
      </c>
      <c r="H66" s="53"/>
    </row>
    <row r="67" spans="1:8" ht="14.4">
      <c r="A67" s="12">
        <v>60</v>
      </c>
      <c r="B67" s="222">
        <v>46241</v>
      </c>
      <c r="C67">
        <v>9.8750000000000004E-2</v>
      </c>
      <c r="D67" t="s">
        <v>117</v>
      </c>
      <c r="E67" s="212" t="s">
        <v>115</v>
      </c>
      <c r="F67" s="213" t="s">
        <v>114</v>
      </c>
      <c r="G67" s="213" t="s">
        <v>115</v>
      </c>
      <c r="H67" s="53"/>
    </row>
    <row r="68" spans="1:8" ht="14.4">
      <c r="A68" s="12">
        <v>61</v>
      </c>
      <c r="B68" s="222">
        <v>46244</v>
      </c>
      <c r="C68">
        <v>2.75E-2</v>
      </c>
      <c r="D68" t="s">
        <v>117</v>
      </c>
      <c r="E68" s="212" t="s">
        <v>115</v>
      </c>
      <c r="F68" s="213" t="s">
        <v>114</v>
      </c>
      <c r="G68" s="213" t="s">
        <v>115</v>
      </c>
      <c r="H68" s="53"/>
    </row>
    <row r="69" spans="1:8" ht="14.4">
      <c r="A69" s="12">
        <v>62</v>
      </c>
      <c r="B69" s="222">
        <v>46247</v>
      </c>
      <c r="C69">
        <v>7.2500000000000004E-3</v>
      </c>
      <c r="D69" t="s">
        <v>117</v>
      </c>
      <c r="E69" s="212" t="s">
        <v>115</v>
      </c>
      <c r="F69" s="213" t="s">
        <v>114</v>
      </c>
      <c r="G69" s="213" t="s">
        <v>115</v>
      </c>
      <c r="H69" s="53"/>
    </row>
    <row r="70" spans="1:8" ht="14.4">
      <c r="A70" s="12">
        <v>63</v>
      </c>
      <c r="B70" s="222">
        <v>46235</v>
      </c>
      <c r="C70">
        <v>1.745E-3</v>
      </c>
      <c r="D70" t="s">
        <v>118</v>
      </c>
      <c r="E70" s="212" t="s">
        <v>115</v>
      </c>
      <c r="F70" s="213" t="s">
        <v>114</v>
      </c>
      <c r="G70" s="213" t="s">
        <v>115</v>
      </c>
      <c r="H70" s="53"/>
    </row>
    <row r="71" spans="1:8" ht="14.4">
      <c r="A71" s="12">
        <v>64</v>
      </c>
      <c r="B71" s="222">
        <v>46238</v>
      </c>
      <c r="C71">
        <v>3.5999999999999999E-3</v>
      </c>
      <c r="D71" t="s">
        <v>118</v>
      </c>
      <c r="E71" s="212" t="s">
        <v>115</v>
      </c>
      <c r="F71" s="213" t="s">
        <v>114</v>
      </c>
      <c r="G71" s="213" t="s">
        <v>115</v>
      </c>
      <c r="H71" s="53"/>
    </row>
    <row r="72" spans="1:8" ht="14.4">
      <c r="A72" s="12">
        <v>65</v>
      </c>
      <c r="B72" s="222">
        <v>46258</v>
      </c>
      <c r="C72">
        <v>4.4999999999999997E-3</v>
      </c>
      <c r="D72" t="s">
        <v>118</v>
      </c>
      <c r="E72" s="212" t="s">
        <v>115</v>
      </c>
      <c r="F72" s="213" t="s">
        <v>114</v>
      </c>
      <c r="G72" s="213" t="s">
        <v>115</v>
      </c>
      <c r="H72" s="53"/>
    </row>
    <row r="73" spans="1:8" ht="14.4">
      <c r="A73" s="12">
        <v>66</v>
      </c>
      <c r="B73" s="222">
        <v>46261</v>
      </c>
      <c r="C73">
        <v>1.8E-3</v>
      </c>
      <c r="D73" t="s">
        <v>118</v>
      </c>
      <c r="E73" s="212" t="s">
        <v>115</v>
      </c>
      <c r="F73" s="213" t="s">
        <v>114</v>
      </c>
      <c r="G73" s="213" t="s">
        <v>115</v>
      </c>
      <c r="H73" s="53"/>
    </row>
    <row r="74" spans="1:8" ht="14.4">
      <c r="A74" s="12">
        <v>67</v>
      </c>
      <c r="B74" s="222">
        <v>46264</v>
      </c>
      <c r="C74">
        <v>5.2424999999999998E-3</v>
      </c>
      <c r="D74" t="s">
        <v>118</v>
      </c>
      <c r="E74" s="212" t="s">
        <v>115</v>
      </c>
      <c r="F74" s="213" t="s">
        <v>114</v>
      </c>
      <c r="G74" s="213" t="s">
        <v>115</v>
      </c>
      <c r="H74" s="53"/>
    </row>
    <row r="75" spans="1:8" ht="14.4">
      <c r="A75" s="12">
        <v>68</v>
      </c>
      <c r="B75" s="222">
        <v>46249</v>
      </c>
      <c r="C75">
        <v>1.44E-2</v>
      </c>
      <c r="D75" t="s">
        <v>118</v>
      </c>
      <c r="E75" s="212" t="s">
        <v>115</v>
      </c>
      <c r="F75" s="213" t="s">
        <v>114</v>
      </c>
      <c r="G75" s="213" t="s">
        <v>115</v>
      </c>
      <c r="H75" s="53"/>
    </row>
    <row r="76" spans="1:8" ht="14.4">
      <c r="A76" s="12">
        <v>69</v>
      </c>
      <c r="B76" s="222">
        <v>46252</v>
      </c>
      <c r="C76">
        <v>5.4000000000000003E-3</v>
      </c>
      <c r="D76" t="s">
        <v>118</v>
      </c>
      <c r="E76" s="212" t="s">
        <v>115</v>
      </c>
      <c r="F76" s="213" t="s">
        <v>114</v>
      </c>
      <c r="G76" s="213" t="s">
        <v>115</v>
      </c>
      <c r="H76" s="53"/>
    </row>
    <row r="77" spans="1:8" ht="14.4">
      <c r="A77" s="12">
        <v>70</v>
      </c>
      <c r="B77" s="222">
        <v>46255</v>
      </c>
      <c r="C77">
        <v>0</v>
      </c>
      <c r="D77" t="s">
        <v>118</v>
      </c>
      <c r="E77" s="212" t="s">
        <v>115</v>
      </c>
      <c r="F77" s="213" t="s">
        <v>114</v>
      </c>
      <c r="G77" s="213" t="s">
        <v>115</v>
      </c>
      <c r="H77" s="53"/>
    </row>
    <row r="78" spans="1:8" ht="14.4">
      <c r="A78" s="12">
        <v>71</v>
      </c>
      <c r="B78" s="222">
        <v>46253</v>
      </c>
      <c r="C78">
        <v>4.9500000000000004E-3</v>
      </c>
      <c r="D78" t="s">
        <v>118</v>
      </c>
      <c r="E78" s="212" t="s">
        <v>115</v>
      </c>
      <c r="F78" s="213" t="s">
        <v>114</v>
      </c>
      <c r="G78" s="213" t="s">
        <v>115</v>
      </c>
      <c r="H78" s="53"/>
    </row>
    <row r="79" spans="1:8" ht="14.4">
      <c r="A79" s="12">
        <v>72</v>
      </c>
      <c r="B79" s="222">
        <v>46256</v>
      </c>
      <c r="C79">
        <v>1.3500000000000001E-3</v>
      </c>
      <c r="D79" t="s">
        <v>118</v>
      </c>
      <c r="E79" s="212" t="s">
        <v>115</v>
      </c>
      <c r="F79" s="213" t="s">
        <v>114</v>
      </c>
      <c r="G79" s="213" t="s">
        <v>115</v>
      </c>
      <c r="H79" s="53"/>
    </row>
    <row r="80" spans="1:8" ht="14.4">
      <c r="A80" s="12">
        <v>73</v>
      </c>
      <c r="B80" s="222">
        <v>46259</v>
      </c>
      <c r="C80">
        <v>1.3500000000000001E-3</v>
      </c>
      <c r="D80" t="s">
        <v>118</v>
      </c>
      <c r="E80" s="212" t="s">
        <v>115</v>
      </c>
      <c r="F80" s="213" t="s">
        <v>114</v>
      </c>
      <c r="G80" s="213" t="s">
        <v>115</v>
      </c>
      <c r="H80" s="53"/>
    </row>
    <row r="81" spans="1:8" ht="14.4">
      <c r="A81" s="12">
        <v>74</v>
      </c>
      <c r="B81" s="222">
        <v>46241</v>
      </c>
      <c r="C81">
        <v>1.7999999999999999E-2</v>
      </c>
      <c r="D81" t="s">
        <v>118</v>
      </c>
      <c r="E81" s="212" t="s">
        <v>115</v>
      </c>
      <c r="F81" s="213" t="s">
        <v>114</v>
      </c>
      <c r="G81" s="213" t="s">
        <v>115</v>
      </c>
      <c r="H81" s="53"/>
    </row>
    <row r="82" spans="1:8" ht="14.4">
      <c r="A82" s="12">
        <v>75</v>
      </c>
      <c r="B82" s="222">
        <v>46244</v>
      </c>
      <c r="C82">
        <v>9.9000000000000008E-3</v>
      </c>
      <c r="D82" t="s">
        <v>118</v>
      </c>
      <c r="E82" s="212" t="s">
        <v>115</v>
      </c>
      <c r="F82" s="213" t="s">
        <v>114</v>
      </c>
      <c r="G82" s="213" t="s">
        <v>115</v>
      </c>
      <c r="H82" s="53"/>
    </row>
    <row r="83" spans="1:8" ht="14.4">
      <c r="A83" s="12">
        <v>76</v>
      </c>
      <c r="B83" s="222">
        <v>46247</v>
      </c>
      <c r="C83">
        <v>4.4999999999999999E-4</v>
      </c>
      <c r="D83" t="s">
        <v>118</v>
      </c>
      <c r="E83" s="212" t="s">
        <v>115</v>
      </c>
      <c r="F83" s="213" t="s">
        <v>114</v>
      </c>
      <c r="G83" s="213" t="s">
        <v>115</v>
      </c>
      <c r="H83" s="53"/>
    </row>
    <row r="84" spans="1:8" ht="14.4">
      <c r="A84" s="12">
        <v>77</v>
      </c>
      <c r="B84" s="222">
        <v>46250</v>
      </c>
      <c r="C84">
        <v>8.0999999999999996E-3</v>
      </c>
      <c r="D84" t="s">
        <v>118</v>
      </c>
      <c r="E84" s="212" t="s">
        <v>115</v>
      </c>
      <c r="F84" s="213" t="s">
        <v>114</v>
      </c>
      <c r="G84" s="213" t="s">
        <v>115</v>
      </c>
      <c r="H84" s="53"/>
    </row>
    <row r="85" spans="1:8" ht="14.4">
      <c r="A85" s="12">
        <v>78</v>
      </c>
      <c r="B85" s="222">
        <v>46237</v>
      </c>
      <c r="C85">
        <v>2.7000000000000001E-3</v>
      </c>
      <c r="D85" t="s">
        <v>118</v>
      </c>
      <c r="E85" s="212" t="s">
        <v>115</v>
      </c>
      <c r="F85" s="213" t="s">
        <v>114</v>
      </c>
      <c r="G85" s="213" t="s">
        <v>115</v>
      </c>
      <c r="H85" s="53"/>
    </row>
    <row r="86" spans="1:8" ht="14.4">
      <c r="A86" s="12">
        <v>79</v>
      </c>
      <c r="B86" s="222">
        <v>46240</v>
      </c>
      <c r="C86">
        <v>1.575E-2</v>
      </c>
      <c r="D86" t="s">
        <v>118</v>
      </c>
      <c r="E86" s="212" t="s">
        <v>115</v>
      </c>
      <c r="F86" s="213" t="s">
        <v>114</v>
      </c>
      <c r="G86" s="213" t="s">
        <v>115</v>
      </c>
      <c r="H86" s="53"/>
    </row>
    <row r="87" spans="1:8" ht="14.4">
      <c r="A87" s="12">
        <v>80</v>
      </c>
      <c r="B87" s="222">
        <v>46243</v>
      </c>
      <c r="C87">
        <v>1.35E-2</v>
      </c>
      <c r="D87" t="s">
        <v>118</v>
      </c>
      <c r="E87" s="212" t="s">
        <v>115</v>
      </c>
      <c r="F87" s="213" t="s">
        <v>114</v>
      </c>
      <c r="G87" s="213" t="s">
        <v>115</v>
      </c>
      <c r="H87" s="53"/>
    </row>
    <row r="88" spans="1:8" ht="14.4">
      <c r="A88" s="12">
        <v>81</v>
      </c>
      <c r="B88" s="222">
        <v>46246</v>
      </c>
      <c r="C88">
        <v>3.15E-3</v>
      </c>
      <c r="D88" t="s">
        <v>118</v>
      </c>
      <c r="E88" s="212" t="s">
        <v>115</v>
      </c>
      <c r="F88" s="213" t="s">
        <v>114</v>
      </c>
      <c r="G88" s="213" t="s">
        <v>115</v>
      </c>
      <c r="H88" s="53"/>
    </row>
    <row r="89" spans="1:8" ht="14.4">
      <c r="A89" s="12">
        <v>82</v>
      </c>
      <c r="B89" s="222">
        <v>46257</v>
      </c>
      <c r="C89">
        <v>0</v>
      </c>
      <c r="D89" t="s">
        <v>118</v>
      </c>
      <c r="E89" s="212" t="s">
        <v>115</v>
      </c>
      <c r="F89" s="213" t="s">
        <v>114</v>
      </c>
      <c r="G89" s="213" t="s">
        <v>115</v>
      </c>
      <c r="H89" s="53"/>
    </row>
    <row r="90" spans="1:8" ht="14.4">
      <c r="A90" s="12">
        <v>83</v>
      </c>
      <c r="B90" s="222">
        <v>46260</v>
      </c>
      <c r="C90">
        <v>4.4999999999999999E-4</v>
      </c>
      <c r="D90" t="s">
        <v>118</v>
      </c>
      <c r="E90" s="212" t="s">
        <v>115</v>
      </c>
      <c r="F90" s="213" t="s">
        <v>114</v>
      </c>
      <c r="G90" s="213" t="s">
        <v>115</v>
      </c>
      <c r="H90" s="53"/>
    </row>
    <row r="91" spans="1:8" ht="14.4">
      <c r="A91" s="12">
        <v>84</v>
      </c>
      <c r="B91" s="222">
        <v>46263</v>
      </c>
      <c r="C91">
        <v>5.4000000000000003E-3</v>
      </c>
      <c r="D91" t="s">
        <v>118</v>
      </c>
      <c r="E91" s="212" t="s">
        <v>115</v>
      </c>
      <c r="F91" s="213" t="s">
        <v>114</v>
      </c>
      <c r="G91" s="213" t="s">
        <v>115</v>
      </c>
      <c r="H91" s="53"/>
    </row>
    <row r="92" spans="1:8" ht="14.4">
      <c r="A92" s="12">
        <v>85</v>
      </c>
      <c r="B92" s="222">
        <v>46236</v>
      </c>
      <c r="C92">
        <v>4.9500000000000004E-3</v>
      </c>
      <c r="D92" t="s">
        <v>118</v>
      </c>
      <c r="E92" s="212" t="s">
        <v>115</v>
      </c>
      <c r="F92" s="213" t="s">
        <v>114</v>
      </c>
      <c r="G92" s="213" t="s">
        <v>115</v>
      </c>
      <c r="H92" s="53"/>
    </row>
    <row r="93" spans="1:8" ht="14.4">
      <c r="A93" s="12">
        <v>86</v>
      </c>
      <c r="B93" s="222">
        <v>46239</v>
      </c>
      <c r="C93">
        <v>8.9999999999999993E-3</v>
      </c>
      <c r="D93" t="s">
        <v>118</v>
      </c>
      <c r="E93" s="212" t="s">
        <v>115</v>
      </c>
      <c r="F93" s="213" t="s">
        <v>114</v>
      </c>
      <c r="G93" s="213" t="s">
        <v>115</v>
      </c>
      <c r="H93" s="53"/>
    </row>
    <row r="94" spans="1:8" ht="14.4">
      <c r="A94" s="12">
        <v>87</v>
      </c>
      <c r="B94" s="222">
        <v>46242</v>
      </c>
      <c r="C94">
        <v>1.44E-2</v>
      </c>
      <c r="D94" t="s">
        <v>118</v>
      </c>
      <c r="E94" s="212" t="s">
        <v>115</v>
      </c>
      <c r="F94" s="213" t="s">
        <v>114</v>
      </c>
      <c r="G94" s="213" t="s">
        <v>115</v>
      </c>
      <c r="H94" s="53"/>
    </row>
    <row r="95" spans="1:8" ht="14.4">
      <c r="A95" s="12">
        <v>88</v>
      </c>
      <c r="B95" s="222">
        <v>46262</v>
      </c>
      <c r="C95">
        <v>6.7499999999999999E-3</v>
      </c>
      <c r="D95" t="s">
        <v>118</v>
      </c>
      <c r="E95" s="212" t="s">
        <v>115</v>
      </c>
      <c r="F95" s="213" t="s">
        <v>114</v>
      </c>
      <c r="G95" s="213" t="s">
        <v>115</v>
      </c>
      <c r="H95" s="53"/>
    </row>
    <row r="96" spans="1:8" ht="14.4">
      <c r="A96" s="12">
        <v>89</v>
      </c>
      <c r="B96" s="222">
        <v>46265</v>
      </c>
      <c r="C96">
        <v>4.4999999999999997E-3</v>
      </c>
      <c r="D96" t="s">
        <v>118</v>
      </c>
      <c r="E96" s="212" t="s">
        <v>115</v>
      </c>
      <c r="F96" s="213" t="s">
        <v>114</v>
      </c>
      <c r="G96" s="213" t="s">
        <v>115</v>
      </c>
      <c r="H96" s="53"/>
    </row>
    <row r="97" spans="1:8" ht="14.4">
      <c r="A97" s="12">
        <v>90</v>
      </c>
      <c r="B97" s="222">
        <v>46245</v>
      </c>
      <c r="C97">
        <v>8.9999999999999993E-3</v>
      </c>
      <c r="D97" t="s">
        <v>118</v>
      </c>
      <c r="E97" s="212" t="s">
        <v>115</v>
      </c>
      <c r="F97" s="213" t="s">
        <v>114</v>
      </c>
      <c r="G97" s="213" t="s">
        <v>115</v>
      </c>
      <c r="H97" s="53"/>
    </row>
    <row r="98" spans="1:8" ht="14.4">
      <c r="A98" s="12">
        <v>91</v>
      </c>
      <c r="B98" s="222">
        <v>46248</v>
      </c>
      <c r="C98">
        <v>3.5999999999999999E-3</v>
      </c>
      <c r="D98" t="s">
        <v>118</v>
      </c>
      <c r="E98" s="212" t="s">
        <v>115</v>
      </c>
      <c r="F98" s="213" t="s">
        <v>114</v>
      </c>
      <c r="G98" s="213" t="s">
        <v>115</v>
      </c>
      <c r="H98" s="53"/>
    </row>
    <row r="99" spans="1:8" ht="14.4">
      <c r="A99" s="12">
        <v>92</v>
      </c>
      <c r="B99" s="222">
        <v>46251</v>
      </c>
      <c r="C99">
        <v>9.9000000000000008E-3</v>
      </c>
      <c r="D99" t="s">
        <v>118</v>
      </c>
      <c r="E99" s="212" t="s">
        <v>115</v>
      </c>
      <c r="F99" s="213" t="s">
        <v>114</v>
      </c>
      <c r="G99" s="213" t="s">
        <v>115</v>
      </c>
      <c r="H99" s="53"/>
    </row>
    <row r="100" spans="1:8" ht="14.4">
      <c r="A100" s="12">
        <v>93</v>
      </c>
      <c r="B100" s="222">
        <v>46254</v>
      </c>
      <c r="C100">
        <v>4.0499999999999998E-3</v>
      </c>
      <c r="D100" t="s">
        <v>118</v>
      </c>
      <c r="E100" s="212" t="s">
        <v>115</v>
      </c>
      <c r="F100" s="213" t="s">
        <v>114</v>
      </c>
      <c r="G100" s="213" t="s">
        <v>115</v>
      </c>
      <c r="H100" s="53"/>
    </row>
    <row r="101" spans="1:8" ht="14.4">
      <c r="A101" s="12">
        <v>94</v>
      </c>
      <c r="B101" s="222">
        <v>46238</v>
      </c>
      <c r="C101">
        <v>2.5000000000000001E-2</v>
      </c>
      <c r="D101" t="s">
        <v>116</v>
      </c>
      <c r="E101" s="212" t="s">
        <v>115</v>
      </c>
      <c r="F101" s="213" t="s">
        <v>114</v>
      </c>
      <c r="G101" s="213" t="s">
        <v>115</v>
      </c>
      <c r="H101" s="53"/>
    </row>
    <row r="102" spans="1:8" ht="14.4">
      <c r="A102" s="12">
        <v>95</v>
      </c>
      <c r="B102" s="222">
        <v>46241</v>
      </c>
      <c r="C102">
        <v>8.2500000000000004E-2</v>
      </c>
      <c r="D102" t="s">
        <v>116</v>
      </c>
      <c r="E102" s="212" t="s">
        <v>115</v>
      </c>
      <c r="F102" s="213" t="s">
        <v>114</v>
      </c>
      <c r="G102" s="213" t="s">
        <v>115</v>
      </c>
      <c r="H102" s="53"/>
    </row>
    <row r="103" spans="1:8" ht="14.4">
      <c r="A103" s="12">
        <v>96</v>
      </c>
      <c r="B103" s="222">
        <v>46244</v>
      </c>
      <c r="C103">
        <v>2.8750000000000001E-2</v>
      </c>
      <c r="D103" t="s">
        <v>116</v>
      </c>
      <c r="E103" s="212" t="s">
        <v>115</v>
      </c>
      <c r="F103" s="213" t="s">
        <v>114</v>
      </c>
      <c r="G103" s="213" t="s">
        <v>115</v>
      </c>
      <c r="H103" s="53"/>
    </row>
    <row r="104" spans="1:8" ht="14.4">
      <c r="A104" s="12">
        <v>97</v>
      </c>
      <c r="B104" s="222">
        <v>46247</v>
      </c>
      <c r="C104">
        <v>1.4999999999999999E-2</v>
      </c>
      <c r="D104" t="s">
        <v>116</v>
      </c>
      <c r="E104" s="212" t="s">
        <v>115</v>
      </c>
      <c r="F104" s="213" t="s">
        <v>114</v>
      </c>
      <c r="G104" s="213" t="s">
        <v>115</v>
      </c>
      <c r="H104" s="53"/>
    </row>
    <row r="105" spans="1:8" ht="14.4">
      <c r="A105" s="12">
        <v>98</v>
      </c>
      <c r="B105" s="222">
        <v>46235</v>
      </c>
      <c r="C105">
        <v>7.4999999999999997E-3</v>
      </c>
      <c r="D105" t="s">
        <v>116</v>
      </c>
      <c r="E105" s="212" t="s">
        <v>115</v>
      </c>
      <c r="F105" s="213" t="s">
        <v>114</v>
      </c>
      <c r="G105" s="213" t="s">
        <v>115</v>
      </c>
      <c r="H105" s="53"/>
    </row>
    <row r="106" spans="1:8" ht="14.4">
      <c r="A106" s="12">
        <v>99</v>
      </c>
      <c r="B106" s="222">
        <v>46258</v>
      </c>
      <c r="C106">
        <v>4.8750000000000002E-2</v>
      </c>
      <c r="D106" t="s">
        <v>116</v>
      </c>
      <c r="E106" s="212" t="s">
        <v>115</v>
      </c>
      <c r="F106" s="213" t="s">
        <v>114</v>
      </c>
      <c r="G106" s="213" t="s">
        <v>115</v>
      </c>
      <c r="H106" s="53"/>
    </row>
    <row r="107" spans="1:8" ht="14.4">
      <c r="A107" s="12">
        <v>100</v>
      </c>
      <c r="B107" s="222">
        <v>46261</v>
      </c>
      <c r="C107">
        <v>4.2000000000000003E-2</v>
      </c>
      <c r="D107" t="s">
        <v>116</v>
      </c>
      <c r="E107" s="212" t="s">
        <v>115</v>
      </c>
      <c r="F107" s="213" t="s">
        <v>114</v>
      </c>
      <c r="G107" s="213" t="s">
        <v>115</v>
      </c>
      <c r="H107" s="53"/>
    </row>
    <row r="108" spans="1:8" ht="14.4">
      <c r="A108" s="12">
        <v>101</v>
      </c>
      <c r="B108" s="222">
        <v>46264</v>
      </c>
      <c r="C108">
        <v>2.5000000000000001E-2</v>
      </c>
      <c r="D108" t="s">
        <v>116</v>
      </c>
      <c r="E108" s="212" t="s">
        <v>115</v>
      </c>
      <c r="F108" s="213" t="s">
        <v>114</v>
      </c>
      <c r="G108" s="213" t="s">
        <v>115</v>
      </c>
      <c r="H108" s="53"/>
    </row>
    <row r="109" spans="1:8" ht="14.4">
      <c r="A109" s="12">
        <v>102</v>
      </c>
      <c r="B109" s="222">
        <v>46237</v>
      </c>
      <c r="C109">
        <v>1.125E-2</v>
      </c>
      <c r="D109" t="s">
        <v>116</v>
      </c>
      <c r="E109" s="212" t="s">
        <v>115</v>
      </c>
      <c r="F109" s="213" t="s">
        <v>114</v>
      </c>
      <c r="G109" s="213" t="s">
        <v>115</v>
      </c>
      <c r="H109" s="53"/>
    </row>
    <row r="110" spans="1:8" ht="14.4">
      <c r="A110" s="12">
        <v>103</v>
      </c>
      <c r="B110" s="222">
        <v>46240</v>
      </c>
      <c r="C110">
        <v>6.8750000000000006E-2</v>
      </c>
      <c r="D110" t="s">
        <v>116</v>
      </c>
      <c r="E110" s="212" t="s">
        <v>115</v>
      </c>
      <c r="F110" s="213" t="s">
        <v>114</v>
      </c>
      <c r="G110" s="213" t="s">
        <v>115</v>
      </c>
      <c r="H110" s="53"/>
    </row>
    <row r="111" spans="1:8" ht="14.4">
      <c r="A111" s="12">
        <v>104</v>
      </c>
      <c r="B111" s="222">
        <v>46243</v>
      </c>
      <c r="C111">
        <v>5.5E-2</v>
      </c>
      <c r="D111" t="s">
        <v>116</v>
      </c>
      <c r="E111" s="212" t="s">
        <v>115</v>
      </c>
      <c r="F111" s="213" t="s">
        <v>114</v>
      </c>
      <c r="G111" s="213" t="s">
        <v>115</v>
      </c>
      <c r="H111" s="53"/>
    </row>
    <row r="112" spans="1:8" ht="14.4">
      <c r="A112" s="12">
        <v>105</v>
      </c>
      <c r="B112" s="222">
        <v>46246</v>
      </c>
      <c r="C112">
        <v>3.125E-2</v>
      </c>
      <c r="D112" t="s">
        <v>116</v>
      </c>
      <c r="E112" s="212" t="s">
        <v>115</v>
      </c>
      <c r="F112" s="213" t="s">
        <v>114</v>
      </c>
      <c r="G112" s="213" t="s">
        <v>115</v>
      </c>
      <c r="H112" s="53"/>
    </row>
    <row r="113" spans="1:8" ht="14.4">
      <c r="A113" s="12">
        <v>106</v>
      </c>
      <c r="B113" s="222">
        <v>46249</v>
      </c>
      <c r="C113">
        <v>0.06</v>
      </c>
      <c r="D113" t="s">
        <v>116</v>
      </c>
      <c r="E113" s="212" t="s">
        <v>115</v>
      </c>
      <c r="F113" s="213" t="s">
        <v>114</v>
      </c>
      <c r="G113" s="213" t="s">
        <v>115</v>
      </c>
      <c r="H113" s="53"/>
    </row>
    <row r="114" spans="1:8" ht="14.4">
      <c r="A114" s="12">
        <v>107</v>
      </c>
      <c r="B114" s="222">
        <v>46252</v>
      </c>
      <c r="C114">
        <v>2.6249999999999999E-2</v>
      </c>
      <c r="D114" t="s">
        <v>116</v>
      </c>
      <c r="E114" s="212" t="s">
        <v>115</v>
      </c>
      <c r="F114" s="213" t="s">
        <v>114</v>
      </c>
      <c r="G114" s="213" t="s">
        <v>115</v>
      </c>
      <c r="H114" s="53"/>
    </row>
    <row r="115" spans="1:8" ht="14.4">
      <c r="A115" s="12">
        <v>108</v>
      </c>
      <c r="B115" s="222">
        <v>46255</v>
      </c>
      <c r="C115">
        <v>2.2034999999999999E-2</v>
      </c>
      <c r="D115" t="s">
        <v>116</v>
      </c>
      <c r="E115" s="212" t="s">
        <v>115</v>
      </c>
      <c r="F115" s="213" t="s">
        <v>114</v>
      </c>
      <c r="G115" s="213" t="s">
        <v>115</v>
      </c>
      <c r="H115" s="53"/>
    </row>
    <row r="116" spans="1:8" ht="14.4">
      <c r="A116" s="12">
        <v>109</v>
      </c>
      <c r="B116" s="222">
        <v>46250</v>
      </c>
      <c r="C116">
        <v>0.04</v>
      </c>
      <c r="D116" t="s">
        <v>116</v>
      </c>
      <c r="E116" s="212" t="s">
        <v>115</v>
      </c>
      <c r="F116" s="213" t="s">
        <v>114</v>
      </c>
      <c r="G116" s="213" t="s">
        <v>115</v>
      </c>
      <c r="H116" s="53"/>
    </row>
    <row r="117" spans="1:8" ht="14.4">
      <c r="A117" s="12">
        <v>110</v>
      </c>
      <c r="B117" s="222">
        <v>46253</v>
      </c>
      <c r="C117">
        <v>3.125E-2</v>
      </c>
      <c r="D117" t="s">
        <v>116</v>
      </c>
      <c r="E117" s="212" t="s">
        <v>115</v>
      </c>
      <c r="F117" s="213" t="s">
        <v>114</v>
      </c>
      <c r="G117" s="213" t="s">
        <v>115</v>
      </c>
      <c r="H117" s="53"/>
    </row>
    <row r="118" spans="1:8" ht="14.4">
      <c r="A118" s="12">
        <v>111</v>
      </c>
      <c r="B118" s="222">
        <v>46256</v>
      </c>
      <c r="C118">
        <v>3.6249999999999998E-2</v>
      </c>
      <c r="D118" t="s">
        <v>116</v>
      </c>
      <c r="E118" s="212" t="s">
        <v>115</v>
      </c>
      <c r="F118" s="213" t="s">
        <v>114</v>
      </c>
      <c r="G118" s="213" t="s">
        <v>115</v>
      </c>
      <c r="H118" s="53"/>
    </row>
    <row r="119" spans="1:8" ht="14.4">
      <c r="A119" s="12">
        <v>112</v>
      </c>
      <c r="B119" s="222">
        <v>46259</v>
      </c>
      <c r="C119">
        <v>2.75E-2</v>
      </c>
      <c r="D119" t="s">
        <v>116</v>
      </c>
      <c r="E119" s="212" t="s">
        <v>115</v>
      </c>
      <c r="F119" s="213" t="s">
        <v>114</v>
      </c>
      <c r="G119" s="213" t="s">
        <v>115</v>
      </c>
      <c r="H119" s="53"/>
    </row>
    <row r="120" spans="1:8" ht="14.4">
      <c r="A120" s="12">
        <v>113</v>
      </c>
      <c r="B120" s="171">
        <v>46236</v>
      </c>
      <c r="C120" s="168">
        <v>1.7500000000000002E-2</v>
      </c>
      <c r="D120" s="221" t="s">
        <v>116</v>
      </c>
      <c r="E120" s="212" t="s">
        <v>115</v>
      </c>
      <c r="F120" s="213" t="s">
        <v>114</v>
      </c>
      <c r="G120" s="213" t="s">
        <v>115</v>
      </c>
      <c r="H120" s="53"/>
    </row>
    <row r="121" spans="1:8" ht="14.4">
      <c r="A121" s="12">
        <v>114</v>
      </c>
      <c r="B121" s="171">
        <v>46239</v>
      </c>
      <c r="C121" s="168">
        <v>5.8749999999999997E-2</v>
      </c>
      <c r="D121" s="221" t="s">
        <v>116</v>
      </c>
      <c r="E121" s="212" t="s">
        <v>115</v>
      </c>
      <c r="F121" s="213" t="s">
        <v>114</v>
      </c>
      <c r="G121" s="213" t="s">
        <v>115</v>
      </c>
      <c r="H121" s="53"/>
    </row>
    <row r="122" spans="1:8" ht="14.4">
      <c r="A122" s="12">
        <v>115</v>
      </c>
      <c r="B122" s="171">
        <v>46262</v>
      </c>
      <c r="C122" s="168">
        <v>0.05</v>
      </c>
      <c r="D122" s="221" t="s">
        <v>116</v>
      </c>
      <c r="E122" s="212" t="s">
        <v>115</v>
      </c>
      <c r="F122" s="213" t="s">
        <v>114</v>
      </c>
      <c r="G122" s="213" t="s">
        <v>115</v>
      </c>
      <c r="H122" s="53"/>
    </row>
    <row r="123" spans="1:8" ht="14.4">
      <c r="A123" s="12">
        <v>116</v>
      </c>
      <c r="B123" s="171">
        <v>46265</v>
      </c>
      <c r="C123" s="168">
        <v>1.4999999999999999E-2</v>
      </c>
      <c r="D123" s="221" t="s">
        <v>116</v>
      </c>
      <c r="E123" s="212" t="s">
        <v>115</v>
      </c>
      <c r="F123" s="213" t="s">
        <v>114</v>
      </c>
      <c r="G123" s="213" t="s">
        <v>115</v>
      </c>
      <c r="H123" s="53"/>
    </row>
    <row r="124" spans="1:8" ht="14.4">
      <c r="A124" s="12">
        <v>117</v>
      </c>
      <c r="B124" s="171">
        <v>46242</v>
      </c>
      <c r="C124" s="168">
        <v>0.05</v>
      </c>
      <c r="D124" s="221" t="s">
        <v>116</v>
      </c>
      <c r="E124" s="212" t="s">
        <v>115</v>
      </c>
      <c r="F124" s="213" t="s">
        <v>114</v>
      </c>
      <c r="G124" s="213" t="s">
        <v>115</v>
      </c>
      <c r="H124" s="53"/>
    </row>
    <row r="125" spans="1:8" ht="14.4">
      <c r="A125" s="12">
        <v>118</v>
      </c>
      <c r="B125" s="171">
        <v>46245</v>
      </c>
      <c r="C125" s="168">
        <v>2.6249999999999999E-2</v>
      </c>
      <c r="D125" s="221" t="s">
        <v>116</v>
      </c>
      <c r="E125" s="212" t="s">
        <v>115</v>
      </c>
      <c r="F125" s="213" t="s">
        <v>114</v>
      </c>
      <c r="G125" s="213" t="s">
        <v>115</v>
      </c>
      <c r="H125" s="53"/>
    </row>
    <row r="126" spans="1:8" ht="14.4">
      <c r="A126" s="12">
        <v>119</v>
      </c>
      <c r="B126" s="171">
        <v>46248</v>
      </c>
      <c r="C126" s="168">
        <v>2.1250000000000002E-2</v>
      </c>
      <c r="D126" s="221" t="s">
        <v>116</v>
      </c>
      <c r="E126" s="212" t="s">
        <v>115</v>
      </c>
      <c r="F126" s="213" t="s">
        <v>114</v>
      </c>
      <c r="G126" s="213" t="s">
        <v>115</v>
      </c>
      <c r="H126" s="53"/>
    </row>
    <row r="127" spans="1:8" ht="14.4">
      <c r="A127" s="12">
        <v>120</v>
      </c>
      <c r="B127" s="171">
        <v>46251</v>
      </c>
      <c r="C127" s="168">
        <v>0.03</v>
      </c>
      <c r="D127" s="221" t="s">
        <v>116</v>
      </c>
      <c r="E127" s="212" t="s">
        <v>115</v>
      </c>
      <c r="F127" s="213" t="s">
        <v>114</v>
      </c>
      <c r="G127" s="213" t="s">
        <v>115</v>
      </c>
      <c r="H127" s="53"/>
    </row>
    <row r="128" spans="1:8" ht="14.4">
      <c r="A128" s="12">
        <v>121</v>
      </c>
      <c r="B128" s="171">
        <v>46254</v>
      </c>
      <c r="C128" s="168">
        <v>3.2774999999999999E-2</v>
      </c>
      <c r="D128" s="221" t="s">
        <v>116</v>
      </c>
      <c r="E128" s="212" t="s">
        <v>115</v>
      </c>
      <c r="F128" s="213" t="s">
        <v>114</v>
      </c>
      <c r="G128" s="213" t="s">
        <v>115</v>
      </c>
      <c r="H128" s="53"/>
    </row>
    <row r="129" spans="1:8" ht="14.4">
      <c r="A129" s="12">
        <v>122</v>
      </c>
      <c r="B129" s="171">
        <v>46257</v>
      </c>
      <c r="C129" s="168">
        <v>1.2500000000000001E-2</v>
      </c>
      <c r="D129" s="221" t="s">
        <v>116</v>
      </c>
      <c r="E129" s="212" t="s">
        <v>115</v>
      </c>
      <c r="F129" s="213" t="s">
        <v>114</v>
      </c>
      <c r="G129" s="213" t="s">
        <v>115</v>
      </c>
      <c r="H129" s="53"/>
    </row>
    <row r="130" spans="1:8" ht="14.4">
      <c r="A130" s="12">
        <v>123</v>
      </c>
      <c r="B130" s="171">
        <v>46260</v>
      </c>
      <c r="C130" s="168">
        <v>1.8749999999999999E-2</v>
      </c>
      <c r="D130" s="221" t="s">
        <v>116</v>
      </c>
      <c r="E130" s="212" t="s">
        <v>115</v>
      </c>
      <c r="F130" s="213" t="s">
        <v>114</v>
      </c>
      <c r="G130" s="213" t="s">
        <v>115</v>
      </c>
      <c r="H130" s="53"/>
    </row>
    <row r="131" spans="1:8" ht="14.4">
      <c r="A131" s="12">
        <v>124</v>
      </c>
      <c r="B131" s="171">
        <v>46263</v>
      </c>
      <c r="C131" s="168">
        <v>3.7249999999999998E-2</v>
      </c>
      <c r="D131" s="221" t="s">
        <v>116</v>
      </c>
      <c r="E131" s="212" t="s">
        <v>115</v>
      </c>
      <c r="F131" s="213" t="s">
        <v>114</v>
      </c>
      <c r="G131" s="213" t="s">
        <v>115</v>
      </c>
      <c r="H131" s="53"/>
    </row>
    <row r="132" spans="1:8" ht="14.4">
      <c r="A132" s="12"/>
      <c r="B132" s="171"/>
      <c r="C132" s="168"/>
      <c r="D132" s="221"/>
      <c r="E132" s="212"/>
      <c r="F132" s="213"/>
      <c r="G132" s="213"/>
      <c r="H132" s="53"/>
    </row>
    <row r="133" spans="1:8" ht="14.4">
      <c r="A133" s="12"/>
      <c r="B133" s="171"/>
      <c r="C133" s="168"/>
      <c r="D133" s="221"/>
      <c r="E133" s="212"/>
      <c r="F133" s="213"/>
      <c r="G133" s="213"/>
      <c r="H133" s="53"/>
    </row>
    <row r="134" spans="1:8" ht="14.4">
      <c r="A134" s="12"/>
      <c r="B134" s="171"/>
      <c r="C134" s="168"/>
      <c r="D134" s="221"/>
      <c r="E134" s="212"/>
      <c r="F134" s="213"/>
      <c r="G134" s="213"/>
      <c r="H134" s="53"/>
    </row>
    <row r="135" spans="1:8" ht="14.4">
      <c r="A135" s="12"/>
      <c r="B135" s="171"/>
      <c r="C135" s="168"/>
      <c r="D135" s="221"/>
      <c r="E135" s="212"/>
      <c r="F135" s="213"/>
      <c r="G135" s="213"/>
      <c r="H135" s="53"/>
    </row>
    <row r="136" spans="1:8" ht="14.4">
      <c r="A136" s="12"/>
      <c r="B136" s="171"/>
      <c r="C136" s="168"/>
      <c r="D136" s="221"/>
      <c r="E136" s="212"/>
      <c r="F136" s="213"/>
      <c r="G136" s="213"/>
      <c r="H136" s="53"/>
    </row>
    <row r="137" spans="1:8" ht="14.4">
      <c r="A137" s="12"/>
      <c r="B137" s="171"/>
      <c r="C137" s="168"/>
      <c r="D137" s="221"/>
      <c r="E137" s="212"/>
      <c r="F137" s="213"/>
      <c r="G137" s="213"/>
      <c r="H137" s="53"/>
    </row>
    <row r="138" spans="1:8" ht="14.4">
      <c r="A138" s="12"/>
      <c r="B138" s="171"/>
      <c r="C138" s="168"/>
      <c r="D138" s="221"/>
      <c r="E138" s="212"/>
      <c r="F138" s="213"/>
      <c r="G138" s="213"/>
      <c r="H138" s="53"/>
    </row>
    <row r="139" spans="1:8" ht="14.4">
      <c r="A139" s="12"/>
      <c r="B139" s="171"/>
      <c r="C139" s="168"/>
      <c r="D139" s="221"/>
      <c r="E139" s="212"/>
      <c r="F139" s="213"/>
      <c r="G139" s="213"/>
      <c r="H139" s="53"/>
    </row>
    <row r="140" spans="1:8" ht="14.4">
      <c r="A140" s="12"/>
      <c r="B140" s="171"/>
      <c r="C140" s="168"/>
      <c r="D140" s="221"/>
      <c r="E140" s="212"/>
      <c r="F140" s="213"/>
      <c r="G140" s="213"/>
      <c r="H140" s="53"/>
    </row>
    <row r="141" spans="1:8" ht="14.4">
      <c r="A141" s="12"/>
      <c r="B141" s="171"/>
      <c r="C141" s="168"/>
      <c r="D141" s="221"/>
      <c r="E141" s="212"/>
      <c r="F141" s="213"/>
      <c r="G141" s="213"/>
      <c r="H141" s="53"/>
    </row>
    <row r="142" spans="1:8" ht="14.4">
      <c r="A142" s="12"/>
      <c r="B142" s="171"/>
      <c r="C142" s="168"/>
      <c r="D142" s="221"/>
      <c r="E142" s="212"/>
      <c r="F142" s="213"/>
      <c r="G142" s="213"/>
      <c r="H142" s="53"/>
    </row>
    <row r="143" spans="1:8" ht="14.4">
      <c r="A143" s="12"/>
      <c r="B143" s="171"/>
      <c r="C143" s="168"/>
      <c r="D143" s="221"/>
      <c r="E143" s="212"/>
      <c r="F143" s="213"/>
      <c r="G143" s="213"/>
      <c r="H143" s="53"/>
    </row>
    <row r="144" spans="1:8" ht="14.4">
      <c r="A144" s="12"/>
      <c r="B144" s="171"/>
      <c r="C144" s="168"/>
      <c r="D144" s="221"/>
      <c r="E144" s="212"/>
      <c r="F144" s="213"/>
      <c r="G144" s="213"/>
      <c r="H144" s="53"/>
    </row>
    <row r="145" spans="1:8" ht="14.4">
      <c r="A145" s="12"/>
      <c r="B145" s="171"/>
      <c r="C145" s="168"/>
      <c r="D145" s="221"/>
      <c r="E145" s="212"/>
      <c r="F145" s="213"/>
      <c r="G145" s="213"/>
      <c r="H145" s="53"/>
    </row>
    <row r="146" spans="1:8" ht="14.4">
      <c r="A146" s="12"/>
      <c r="B146" s="171"/>
      <c r="C146" s="168"/>
      <c r="D146" s="221"/>
      <c r="E146" s="212"/>
      <c r="F146" s="213"/>
      <c r="G146" s="213"/>
      <c r="H146" s="53"/>
    </row>
    <row r="147" spans="1:8" ht="14.4">
      <c r="A147" s="12"/>
      <c r="B147" s="171"/>
      <c r="C147" s="168"/>
      <c r="D147" s="221"/>
      <c r="E147" s="212"/>
      <c r="F147" s="213"/>
      <c r="G147" s="213"/>
      <c r="H147" s="53"/>
    </row>
    <row r="148" spans="1:8" ht="14.4">
      <c r="A148" s="12"/>
      <c r="B148" s="171"/>
      <c r="C148" s="168"/>
      <c r="D148" s="221"/>
      <c r="E148" s="212"/>
      <c r="F148" s="213"/>
      <c r="G148" s="213"/>
      <c r="H148" s="53"/>
    </row>
    <row r="149" spans="1:8" ht="14.4">
      <c r="A149" s="12"/>
      <c r="B149" s="171"/>
      <c r="C149" s="168"/>
      <c r="D149" s="221"/>
      <c r="E149" s="212"/>
      <c r="F149" s="213"/>
      <c r="G149" s="213"/>
      <c r="H149" s="53"/>
    </row>
    <row r="150" spans="1:8" ht="14.4">
      <c r="A150" s="12"/>
      <c r="B150" s="171"/>
      <c r="C150" s="168"/>
      <c r="D150" s="221"/>
      <c r="E150" s="212"/>
      <c r="F150" s="213"/>
      <c r="G150" s="213"/>
      <c r="H150" s="53"/>
    </row>
    <row r="151" spans="1:8" ht="14.4">
      <c r="A151" s="12"/>
      <c r="B151" s="171"/>
      <c r="C151" s="168"/>
      <c r="D151" s="221"/>
      <c r="E151" s="212"/>
      <c r="F151" s="213"/>
      <c r="G151" s="213"/>
      <c r="H151" s="53"/>
    </row>
    <row r="152" spans="1:8" ht="14.4">
      <c r="A152" s="12"/>
      <c r="B152" s="171"/>
      <c r="C152" s="168"/>
      <c r="D152" s="221"/>
      <c r="E152" s="212"/>
      <c r="F152" s="213"/>
      <c r="G152" s="213"/>
      <c r="H152" s="53"/>
    </row>
    <row r="153" spans="1:8" ht="14.4">
      <c r="A153" s="12"/>
      <c r="B153" s="171"/>
      <c r="C153" s="168"/>
      <c r="D153" s="221"/>
      <c r="E153" s="212"/>
      <c r="F153" s="213"/>
      <c r="G153" s="213"/>
      <c r="H153" s="53"/>
    </row>
    <row r="154" spans="1:8" ht="14.4">
      <c r="A154" s="12"/>
      <c r="B154" s="171"/>
      <c r="C154" s="168"/>
      <c r="D154" s="221"/>
      <c r="E154" s="212"/>
      <c r="F154" s="213"/>
      <c r="G154" s="213"/>
      <c r="H154" s="53"/>
    </row>
    <row r="155" spans="1:8" ht="14.4">
      <c r="A155" s="12"/>
      <c r="B155" s="171"/>
      <c r="C155" s="168"/>
      <c r="D155" s="221"/>
      <c r="E155" s="212"/>
      <c r="F155" s="213"/>
      <c r="G155" s="213"/>
      <c r="H155" s="53"/>
    </row>
    <row r="156" spans="1:8" ht="14.4">
      <c r="A156" s="12"/>
      <c r="B156" s="171"/>
      <c r="C156" s="168"/>
      <c r="D156" s="221"/>
      <c r="E156" s="212"/>
      <c r="F156" s="213"/>
      <c r="G156" s="213"/>
      <c r="H156" s="53"/>
    </row>
    <row r="157" spans="1:8" ht="14.4">
      <c r="A157" s="12"/>
      <c r="B157" s="171"/>
      <c r="C157" s="168"/>
      <c r="D157" s="221"/>
      <c r="E157" s="212"/>
      <c r="F157" s="213"/>
      <c r="G157" s="213"/>
      <c r="H157" s="53"/>
    </row>
    <row r="158" spans="1:8" ht="14.4">
      <c r="A158" s="12"/>
      <c r="B158" s="171"/>
      <c r="C158" s="168"/>
      <c r="D158" s="221"/>
      <c r="E158" s="212"/>
      <c r="F158" s="213"/>
      <c r="G158" s="213"/>
      <c r="H158" s="53"/>
    </row>
    <row r="159" spans="1:8" ht="14.4">
      <c r="A159" s="12"/>
      <c r="B159" s="171"/>
      <c r="C159" s="168"/>
      <c r="D159" s="221"/>
      <c r="E159" s="212"/>
      <c r="F159" s="213"/>
      <c r="G159" s="213"/>
      <c r="H159" s="53"/>
    </row>
    <row r="160" spans="1:8" ht="14.4">
      <c r="A160" s="12"/>
      <c r="B160" s="171"/>
      <c r="C160" s="168"/>
      <c r="D160" s="221"/>
      <c r="E160" s="212"/>
      <c r="F160" s="213"/>
      <c r="G160" s="213"/>
      <c r="H160" s="53"/>
    </row>
    <row r="161" spans="1:8" ht="14.4">
      <c r="A161" s="12"/>
      <c r="B161" s="171"/>
      <c r="C161" s="168"/>
      <c r="D161" s="221"/>
      <c r="E161" s="212"/>
      <c r="F161" s="213"/>
      <c r="G161" s="213"/>
      <c r="H161" s="53"/>
    </row>
    <row r="162" spans="1:8" ht="14.4">
      <c r="A162" s="12"/>
      <c r="B162" s="171"/>
      <c r="C162" s="168"/>
      <c r="D162" s="221"/>
      <c r="E162" s="212"/>
      <c r="F162" s="213"/>
      <c r="G162" s="213"/>
      <c r="H162" s="53"/>
    </row>
    <row r="163" spans="1:8" ht="14.4">
      <c r="A163" s="12"/>
      <c r="B163" s="171"/>
      <c r="C163" s="168"/>
      <c r="D163" s="221"/>
      <c r="E163" s="212"/>
      <c r="F163" s="213"/>
      <c r="G163" s="213"/>
      <c r="H163" s="53"/>
    </row>
    <row r="164" spans="1:8" ht="14.4">
      <c r="A164" s="12"/>
      <c r="B164" s="171"/>
      <c r="C164" s="168"/>
      <c r="D164" s="221"/>
      <c r="E164" s="212"/>
      <c r="F164" s="213"/>
      <c r="G164" s="213"/>
      <c r="H164" s="53"/>
    </row>
    <row r="165" spans="1:8" ht="14.4">
      <c r="A165" s="12"/>
      <c r="B165" s="171"/>
      <c r="C165" s="168"/>
      <c r="D165" s="221"/>
      <c r="E165" s="212"/>
      <c r="F165" s="213"/>
      <c r="G165" s="213"/>
      <c r="H165" s="53"/>
    </row>
    <row r="166" spans="1:8" ht="14.4">
      <c r="A166" s="12"/>
      <c r="B166" s="171"/>
      <c r="C166" s="168"/>
      <c r="D166" s="221"/>
      <c r="E166" s="212"/>
      <c r="F166" s="213"/>
      <c r="G166" s="213"/>
      <c r="H166" s="53"/>
    </row>
    <row r="167" spans="1:8" ht="14.4">
      <c r="A167" s="12"/>
      <c r="B167" s="171"/>
      <c r="C167" s="168"/>
      <c r="D167" s="221"/>
      <c r="E167" s="212"/>
      <c r="F167" s="213"/>
      <c r="G167" s="213"/>
      <c r="H167" s="53"/>
    </row>
    <row r="168" spans="1:8" ht="14.4">
      <c r="A168" s="12"/>
      <c r="B168" s="171"/>
      <c r="C168" s="168"/>
      <c r="D168" s="227"/>
      <c r="E168" s="228" t="s">
        <v>130</v>
      </c>
      <c r="F168" s="227"/>
      <c r="G168" s="213"/>
      <c r="H168" s="53"/>
    </row>
    <row r="169" spans="1:8" ht="14.4">
      <c r="A169" s="12"/>
      <c r="B169" s="171"/>
      <c r="C169" s="168"/>
      <c r="D169" s="227"/>
      <c r="E169" s="228" t="s">
        <v>131</v>
      </c>
      <c r="F169" s="227"/>
      <c r="G169" s="213"/>
      <c r="H169" s="53"/>
    </row>
    <row r="170" spans="1:8" ht="14.4">
      <c r="A170" s="12"/>
      <c r="B170" s="171"/>
      <c r="C170" s="168"/>
      <c r="D170" s="227"/>
      <c r="E170" s="229" t="s">
        <v>132</v>
      </c>
      <c r="F170" s="227"/>
      <c r="G170" s="213"/>
      <c r="H170" s="53"/>
    </row>
    <row r="171" spans="1:8" ht="14.4">
      <c r="A171" s="12"/>
      <c r="B171" s="171"/>
      <c r="C171" s="168"/>
      <c r="D171" s="221"/>
      <c r="E171" s="212"/>
      <c r="F171" s="213"/>
      <c r="G171" s="213"/>
      <c r="H171" s="53"/>
    </row>
    <row r="172" spans="1:8" ht="14.4">
      <c r="A172" s="12"/>
      <c r="B172" s="171"/>
      <c r="C172" s="168"/>
      <c r="D172" s="221"/>
      <c r="E172" s="212"/>
      <c r="F172" s="213"/>
      <c r="G172" s="213"/>
      <c r="H172" s="53"/>
    </row>
    <row r="173" spans="1:8" ht="14.4">
      <c r="A173" s="12"/>
      <c r="B173" s="171"/>
      <c r="C173" s="168"/>
      <c r="D173" s="221"/>
      <c r="E173" s="212"/>
      <c r="F173" s="213"/>
      <c r="G173" s="213"/>
      <c r="H173" s="53"/>
    </row>
    <row r="174" spans="1:8">
      <c r="A174" s="12"/>
      <c r="B174" s="21"/>
      <c r="C174" s="168"/>
      <c r="D174" s="7"/>
      <c r="E174" s="47"/>
      <c r="F174" s="12"/>
      <c r="G174" s="47"/>
      <c r="H174" s="53"/>
    </row>
    <row r="175" spans="1:8">
      <c r="A175" s="11"/>
      <c r="B175" s="54" t="s">
        <v>19</v>
      </c>
      <c r="C175" s="55">
        <f>SUM(C8:C174)</f>
        <v>3.0491849999999991</v>
      </c>
      <c r="D175" s="11"/>
      <c r="E175" s="11"/>
      <c r="F175" s="11"/>
      <c r="G175" s="11"/>
      <c r="H175" s="11"/>
    </row>
  </sheetData>
  <mergeCells count="6">
    <mergeCell ref="H6:H7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18" orientation="landscape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E527-5BA8-4D77-BDB6-655AE6E6F2A4}">
  <dimension ref="A1:N26"/>
  <sheetViews>
    <sheetView view="pageBreakPreview" topLeftCell="B8" zoomScaleNormal="100" zoomScaleSheetLayoutView="100" workbookViewId="0">
      <selection activeCell="C7" sqref="C7"/>
    </sheetView>
  </sheetViews>
  <sheetFormatPr defaultColWidth="14.6640625" defaultRowHeight="14.4"/>
  <cols>
    <col min="1" max="7" width="14.6640625" style="68"/>
    <col min="8" max="10" width="15.6640625" style="68" customWidth="1"/>
    <col min="11" max="16384" width="14.6640625" style="68"/>
  </cols>
  <sheetData>
    <row r="1" spans="1:14">
      <c r="A1" s="67" t="s">
        <v>101</v>
      </c>
      <c r="B1" s="67" t="s">
        <v>102</v>
      </c>
      <c r="C1" s="67"/>
      <c r="D1" s="67"/>
      <c r="E1" s="67"/>
    </row>
    <row r="2" spans="1:14">
      <c r="A2" s="67" t="s">
        <v>105</v>
      </c>
      <c r="B2" s="67"/>
      <c r="C2" s="67"/>
      <c r="D2" s="67"/>
      <c r="E2" s="67"/>
    </row>
    <row r="3" spans="1:14">
      <c r="A3" s="67" t="s">
        <v>106</v>
      </c>
      <c r="B3" s="67"/>
      <c r="C3" s="67"/>
      <c r="D3" s="67"/>
      <c r="E3" s="67"/>
    </row>
    <row r="4" spans="1:14">
      <c r="A4" s="67" t="s">
        <v>103</v>
      </c>
      <c r="B4" s="69">
        <v>46235</v>
      </c>
    </row>
    <row r="5" spans="1:14">
      <c r="J5" s="67"/>
    </row>
    <row r="6" spans="1:14">
      <c r="A6" s="277" t="s">
        <v>2</v>
      </c>
      <c r="B6" s="277" t="s">
        <v>70</v>
      </c>
      <c r="C6" s="277" t="s">
        <v>3</v>
      </c>
      <c r="D6" s="277"/>
      <c r="E6" s="277" t="s">
        <v>6</v>
      </c>
      <c r="F6" s="277"/>
      <c r="G6" s="277" t="s">
        <v>9</v>
      </c>
      <c r="H6" s="277" t="s">
        <v>10</v>
      </c>
      <c r="I6" s="277"/>
      <c r="J6" s="277" t="s">
        <v>11</v>
      </c>
      <c r="K6" s="277"/>
      <c r="L6" s="277" t="s">
        <v>71</v>
      </c>
      <c r="M6" s="277" t="s">
        <v>13</v>
      </c>
      <c r="N6" s="278" t="s">
        <v>58</v>
      </c>
    </row>
    <row r="7" spans="1:14" s="71" customFormat="1" ht="43.2">
      <c r="A7" s="277"/>
      <c r="B7" s="277"/>
      <c r="C7" s="79" t="s">
        <v>4</v>
      </c>
      <c r="D7" s="79" t="s">
        <v>5</v>
      </c>
      <c r="E7" s="79" t="s">
        <v>7</v>
      </c>
      <c r="F7" s="79" t="s">
        <v>8</v>
      </c>
      <c r="G7" s="277"/>
      <c r="H7" s="79" t="s">
        <v>72</v>
      </c>
      <c r="I7" s="79" t="s">
        <v>12</v>
      </c>
      <c r="J7" s="79" t="s">
        <v>73</v>
      </c>
      <c r="K7" s="79" t="s">
        <v>12</v>
      </c>
      <c r="L7" s="277"/>
      <c r="M7" s="277"/>
      <c r="N7" s="278"/>
    </row>
    <row r="8" spans="1:14">
      <c r="A8" s="72" t="s">
        <v>14</v>
      </c>
      <c r="B8" s="80" t="s">
        <v>74</v>
      </c>
      <c r="C8" s="70"/>
      <c r="D8" s="70"/>
      <c r="E8" s="70"/>
      <c r="F8" s="70"/>
      <c r="G8" s="79"/>
      <c r="H8" s="70"/>
      <c r="I8" s="70"/>
      <c r="J8" s="70"/>
      <c r="K8" s="70"/>
      <c r="L8" s="79"/>
      <c r="M8" s="79"/>
      <c r="N8" s="73"/>
    </row>
    <row r="9" spans="1:14">
      <c r="A9" s="72">
        <v>1</v>
      </c>
      <c r="B9" s="73" t="s">
        <v>18</v>
      </c>
      <c r="C9" s="73" t="s">
        <v>18</v>
      </c>
      <c r="D9" s="73" t="s">
        <v>18</v>
      </c>
      <c r="E9" s="73" t="s">
        <v>18</v>
      </c>
      <c r="F9" s="73" t="s">
        <v>18</v>
      </c>
      <c r="G9" s="73" t="s">
        <v>18</v>
      </c>
      <c r="H9" s="73" t="s">
        <v>18</v>
      </c>
      <c r="I9" s="73" t="s">
        <v>18</v>
      </c>
      <c r="J9" s="73" t="s">
        <v>18</v>
      </c>
      <c r="K9" s="73" t="s">
        <v>18</v>
      </c>
      <c r="L9" s="73" t="s">
        <v>18</v>
      </c>
      <c r="M9" s="73" t="s">
        <v>18</v>
      </c>
      <c r="N9" s="74"/>
    </row>
    <row r="10" spans="1:14">
      <c r="A10" s="72"/>
      <c r="B10" s="72"/>
      <c r="C10" s="57"/>
      <c r="D10" s="57"/>
      <c r="E10" s="58"/>
      <c r="F10" s="59"/>
      <c r="G10" s="60"/>
      <c r="H10" s="61"/>
      <c r="I10" s="60"/>
      <c r="J10" s="62"/>
      <c r="K10" s="60"/>
      <c r="L10" s="63"/>
      <c r="M10" s="56"/>
      <c r="N10" s="73"/>
    </row>
    <row r="11" spans="1:14">
      <c r="A11" s="84"/>
      <c r="B11" s="84"/>
      <c r="C11" s="84"/>
      <c r="D11" s="84"/>
      <c r="E11" s="84"/>
      <c r="F11" s="83" t="s">
        <v>20</v>
      </c>
      <c r="G11" s="86">
        <f>SUM(G9:G10)</f>
        <v>0</v>
      </c>
      <c r="H11" s="72"/>
      <c r="I11" s="72"/>
      <c r="J11" s="72"/>
      <c r="K11" s="72"/>
      <c r="L11" s="72"/>
      <c r="M11" s="72"/>
      <c r="N11" s="73"/>
    </row>
    <row r="12" spans="1:14">
      <c r="A12" s="72"/>
      <c r="B12" s="73"/>
      <c r="C12" s="87"/>
      <c r="D12" s="87"/>
      <c r="E12" s="83"/>
      <c r="F12" s="83"/>
      <c r="G12" s="88"/>
      <c r="H12" s="73"/>
      <c r="I12" s="73"/>
      <c r="J12" s="73"/>
      <c r="K12" s="73"/>
      <c r="L12" s="73"/>
      <c r="M12" s="89"/>
      <c r="N12" s="73"/>
    </row>
    <row r="13" spans="1:14">
      <c r="A13" s="72" t="s">
        <v>15</v>
      </c>
      <c r="B13" s="80" t="s">
        <v>75</v>
      </c>
      <c r="C13" s="73"/>
      <c r="D13" s="73"/>
      <c r="E13" s="73"/>
      <c r="F13" s="73"/>
      <c r="G13" s="81"/>
      <c r="H13" s="73"/>
      <c r="I13" s="73"/>
      <c r="J13" s="73"/>
      <c r="K13" s="73"/>
      <c r="L13" s="73"/>
      <c r="M13" s="73"/>
      <c r="N13" s="73"/>
    </row>
    <row r="14" spans="1:14">
      <c r="A14" s="72"/>
      <c r="B14" s="80"/>
      <c r="C14" s="73"/>
      <c r="D14" s="73"/>
      <c r="E14" s="73"/>
      <c r="F14" s="73"/>
      <c r="G14" s="81"/>
      <c r="H14" s="73"/>
      <c r="I14" s="73"/>
      <c r="J14" s="73"/>
      <c r="K14" s="73"/>
      <c r="L14" s="73"/>
      <c r="M14" s="73"/>
      <c r="N14" s="73"/>
    </row>
    <row r="15" spans="1:14">
      <c r="A15" s="72"/>
      <c r="B15" s="80"/>
      <c r="C15" s="73"/>
      <c r="D15" s="73"/>
      <c r="E15" s="73"/>
      <c r="F15" s="73"/>
      <c r="G15" s="81"/>
      <c r="H15" s="73"/>
      <c r="I15" s="73"/>
      <c r="J15" s="73"/>
      <c r="K15" s="73"/>
      <c r="L15" s="73"/>
      <c r="M15" s="73"/>
      <c r="N15" s="73"/>
    </row>
    <row r="16" spans="1:14">
      <c r="A16" s="72"/>
      <c r="B16" s="72"/>
      <c r="C16" s="82"/>
      <c r="D16" s="82"/>
      <c r="E16" s="83"/>
      <c r="F16" s="84"/>
      <c r="G16" s="85"/>
      <c r="H16" s="72"/>
      <c r="I16" s="72"/>
      <c r="J16" s="60"/>
      <c r="K16" s="72"/>
      <c r="L16" s="72"/>
      <c r="M16" s="82"/>
      <c r="N16" s="73"/>
    </row>
    <row r="17" spans="1:14">
      <c r="A17" s="72"/>
      <c r="B17" s="73"/>
      <c r="C17" s="87"/>
      <c r="D17" s="87"/>
      <c r="E17" s="83"/>
      <c r="F17" s="83" t="s">
        <v>20</v>
      </c>
      <c r="G17" s="86">
        <f>SUM(G16:G16)</f>
        <v>0</v>
      </c>
      <c r="H17" s="73"/>
      <c r="I17" s="73"/>
      <c r="J17" s="73"/>
      <c r="K17" s="73"/>
      <c r="L17" s="73"/>
      <c r="M17" s="89"/>
      <c r="N17" s="73"/>
    </row>
    <row r="18" spans="1:14">
      <c r="A18" s="72" t="s">
        <v>16</v>
      </c>
      <c r="B18" s="80" t="s">
        <v>76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</row>
    <row r="19" spans="1:14">
      <c r="A19" s="72">
        <v>1</v>
      </c>
      <c r="B19" s="73"/>
      <c r="C19" s="75"/>
      <c r="D19" s="75"/>
      <c r="E19" s="76"/>
      <c r="F19" s="76"/>
      <c r="G19" s="64"/>
      <c r="H19" s="73"/>
      <c r="I19" s="73"/>
      <c r="J19" s="73"/>
      <c r="K19" s="73"/>
      <c r="L19" s="73"/>
      <c r="M19" s="73"/>
      <c r="N19" s="73"/>
    </row>
    <row r="20" spans="1:14">
      <c r="A20" s="72"/>
      <c r="B20" s="73"/>
      <c r="C20" s="87"/>
      <c r="D20" s="87"/>
      <c r="E20" s="83"/>
      <c r="F20" s="83" t="s">
        <v>20</v>
      </c>
      <c r="G20" s="90">
        <f>SUM(G19)</f>
        <v>0</v>
      </c>
      <c r="H20" s="73"/>
      <c r="I20" s="73"/>
      <c r="J20" s="73"/>
      <c r="K20" s="73"/>
      <c r="L20" s="73"/>
      <c r="M20" s="89"/>
      <c r="N20" s="73"/>
    </row>
    <row r="21" spans="1:14">
      <c r="A21" s="72" t="s">
        <v>77</v>
      </c>
      <c r="B21" s="80" t="s">
        <v>78</v>
      </c>
      <c r="C21" s="73"/>
      <c r="D21" s="73"/>
      <c r="E21" s="73"/>
      <c r="F21" s="73"/>
      <c r="G21" s="81"/>
      <c r="H21" s="73"/>
      <c r="I21" s="73"/>
      <c r="J21" s="73"/>
      <c r="K21" s="73"/>
      <c r="L21" s="73"/>
      <c r="M21" s="73"/>
      <c r="N21" s="73"/>
    </row>
    <row r="22" spans="1:14">
      <c r="A22" s="65">
        <v>1</v>
      </c>
      <c r="B22" s="77"/>
      <c r="C22" s="75"/>
      <c r="D22" s="75"/>
      <c r="E22" s="78"/>
      <c r="F22" s="76"/>
      <c r="G22" s="64"/>
      <c r="H22" s="60"/>
      <c r="I22" s="72"/>
      <c r="J22" s="72"/>
      <c r="K22" s="72"/>
      <c r="L22" s="66"/>
      <c r="M22" s="73"/>
      <c r="N22" s="73"/>
    </row>
    <row r="23" spans="1:14">
      <c r="A23" s="65"/>
      <c r="B23" s="73"/>
      <c r="C23" s="73"/>
      <c r="D23" s="73"/>
      <c r="E23" s="73"/>
      <c r="F23" s="74"/>
      <c r="G23" s="74"/>
      <c r="H23" s="74"/>
      <c r="I23" s="74"/>
      <c r="J23" s="74"/>
      <c r="K23" s="74"/>
      <c r="L23" s="74"/>
      <c r="M23" s="74"/>
      <c r="N23" s="73"/>
    </row>
    <row r="24" spans="1:14">
      <c r="A24" s="72"/>
      <c r="B24" s="73"/>
      <c r="C24" s="87"/>
      <c r="D24" s="87"/>
      <c r="E24" s="83"/>
      <c r="F24" s="83" t="s">
        <v>20</v>
      </c>
      <c r="G24" s="90">
        <f>SUM(G22:G23)</f>
        <v>0</v>
      </c>
      <c r="H24" s="73"/>
      <c r="I24" s="73"/>
      <c r="J24" s="73"/>
      <c r="K24" s="73"/>
      <c r="L24" s="73"/>
      <c r="M24" s="89"/>
      <c r="N24" s="73"/>
    </row>
    <row r="25" spans="1:14">
      <c r="A25" s="72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</row>
    <row r="26" spans="1:14">
      <c r="A26" s="72"/>
      <c r="B26" s="73"/>
      <c r="C26" s="87"/>
      <c r="D26" s="87"/>
      <c r="E26" s="83"/>
      <c r="F26" s="91" t="s">
        <v>19</v>
      </c>
      <c r="G26" s="92">
        <f>G24+G17+G11</f>
        <v>0</v>
      </c>
      <c r="H26" s="73"/>
      <c r="I26" s="73"/>
      <c r="J26" s="73"/>
      <c r="K26" s="73"/>
      <c r="L26" s="73"/>
      <c r="M26" s="89"/>
      <c r="N26" s="73"/>
    </row>
  </sheetData>
  <mergeCells count="10">
    <mergeCell ref="J6:K6"/>
    <mergeCell ref="L6:L7"/>
    <mergeCell ref="M6:M7"/>
    <mergeCell ref="N6:N7"/>
    <mergeCell ref="A6:A7"/>
    <mergeCell ref="B6:B7"/>
    <mergeCell ref="C6:D6"/>
    <mergeCell ref="E6:F6"/>
    <mergeCell ref="G6:G7"/>
    <mergeCell ref="H6:I6"/>
  </mergeCells>
  <phoneticPr fontId="20" type="noConversion"/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FORM -IV A</vt:lpstr>
      <vt:lpstr>FORM -IV B</vt:lpstr>
      <vt:lpstr>FORM IV-C</vt:lpstr>
      <vt:lpstr>FORM-IV D</vt:lpstr>
      <vt:lpstr>Form-IV E</vt:lpstr>
      <vt:lpstr>FORM IV-F (DAM)</vt:lpstr>
      <vt:lpstr>FORM IV-G (TAM)</vt:lpstr>
      <vt:lpstr>FORM-IV H REC</vt:lpstr>
      <vt:lpstr>FORM-IV I</vt:lpstr>
      <vt:lpstr>FORM IV-K (RTM)</vt:lpstr>
      <vt:lpstr>FORM IV-L (G-TAM)</vt:lpstr>
      <vt:lpstr>'FORM -IV A'!Print_Area</vt:lpstr>
      <vt:lpstr>'FORM IV-C'!Print_Area</vt:lpstr>
      <vt:lpstr>'FORM IV-F (DAM)'!Print_Area</vt:lpstr>
      <vt:lpstr>'FORM IV-G (TAM)'!Print_Area</vt:lpstr>
      <vt:lpstr>'FORM IV-K (RTM)'!Print_Area</vt:lpstr>
      <vt:lpstr>'FORM IV-L (G-TAM)'!Print_Area</vt:lpstr>
      <vt:lpstr>'FORM-IV D'!Print_Area</vt:lpstr>
      <vt:lpstr>'Form-IV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Notepad</dc:creator>
  <cp:lastModifiedBy>Shivani @ Trading Ops</cp:lastModifiedBy>
  <cp:lastPrinted>2024-12-04T10:06:02Z</cp:lastPrinted>
  <dcterms:created xsi:type="dcterms:W3CDTF">2012-02-28T16:28:20Z</dcterms:created>
  <dcterms:modified xsi:type="dcterms:W3CDTF">2026-09-25T05:42:30Z</dcterms:modified>
</cp:coreProperties>
</file>